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firstSheet="2" activeTab="3"/>
  </bookViews>
  <sheets>
    <sheet name="stacjon_naucz" sheetId="1" r:id="rId1"/>
    <sheet name="stacjon_jęz_z_j.hiszp" sheetId="2" r:id="rId2"/>
    <sheet name="językowo-kulturowa" sheetId="3" r:id="rId3"/>
    <sheet name="niestacjon_językowo-kulturowa" sheetId="4" r:id="rId4"/>
    <sheet name="niestacjon_jęz_z_j.hiszp" sheetId="5" r:id="rId5"/>
    <sheet name="niestacjon_naucz" sheetId="6" r:id="rId6"/>
  </sheets>
  <definedNames>
    <definedName name="_xlnm.Print_Area" localSheetId="2">'językowo-kulturowa'!$A$1:$AD$58</definedName>
    <definedName name="_xlnm.Print_Area" localSheetId="3">'niestacjon_językowo-kulturowa'!$A$1:$AD$58</definedName>
    <definedName name="_xlnm.Print_Area" localSheetId="5">'niestacjon_naucz'!$A$1:$AD$63</definedName>
    <definedName name="_xlnm.Print_Area" localSheetId="0">'stacjon_naucz'!$A$1:$AD$63</definedName>
  </definedNames>
  <calcPr fullCalcOnLoad="1"/>
</workbook>
</file>

<file path=xl/sharedStrings.xml><?xml version="1.0" encoding="utf-8"?>
<sst xmlns="http://schemas.openxmlformats.org/spreadsheetml/2006/main" count="1328" uniqueCount="142">
  <si>
    <t>PWSZ w Krośnie</t>
  </si>
  <si>
    <t>Lp.</t>
  </si>
  <si>
    <t>Nazwa przedmiotu</t>
  </si>
  <si>
    <t>sem. 2</t>
  </si>
  <si>
    <t>sem. 3</t>
  </si>
  <si>
    <t>sem. 4</t>
  </si>
  <si>
    <t>sem. 5</t>
  </si>
  <si>
    <t>sem. 6</t>
  </si>
  <si>
    <t>A</t>
  </si>
  <si>
    <t>Ogółem</t>
  </si>
  <si>
    <t>Wychowanie fizyczne</t>
  </si>
  <si>
    <t>ECTS</t>
  </si>
  <si>
    <t xml:space="preserve">                                         </t>
  </si>
  <si>
    <t xml:space="preserve">Rok I </t>
  </si>
  <si>
    <t xml:space="preserve">Rok II  </t>
  </si>
  <si>
    <t xml:space="preserve">Rok III  </t>
  </si>
  <si>
    <t>C</t>
  </si>
  <si>
    <t>B</t>
  </si>
  <si>
    <t>Technologie informacyjne</t>
  </si>
  <si>
    <t xml:space="preserve">Suma </t>
  </si>
  <si>
    <t>Z</t>
  </si>
  <si>
    <t>Moduł kształcenia ogólnego</t>
  </si>
  <si>
    <t>Moduł kształcenia kierunkowego</t>
  </si>
  <si>
    <t>E</t>
  </si>
  <si>
    <t>D</t>
  </si>
  <si>
    <t>E6</t>
  </si>
  <si>
    <t>sem. 1</t>
  </si>
  <si>
    <t>Suma godzin</t>
  </si>
  <si>
    <t>W</t>
  </si>
  <si>
    <t>ĆW</t>
  </si>
  <si>
    <t>Lektorat języka obcego</t>
  </si>
  <si>
    <t>3 tyg wrzesień, przed II rokiem</t>
  </si>
  <si>
    <t>3 tyg wrzesień, przed III rokiem</t>
  </si>
  <si>
    <t xml:space="preserve">4 tyg luty-marzec </t>
  </si>
  <si>
    <t>1 dzień w tygodniu (w sumie 5 tygodni)</t>
  </si>
  <si>
    <t>Egz po sem/ zalicz</t>
  </si>
  <si>
    <t>Suma ECTS</t>
  </si>
  <si>
    <t>forma</t>
  </si>
  <si>
    <t>Praktyka zawodowa</t>
  </si>
  <si>
    <t>godz.</t>
  </si>
  <si>
    <t>D1</t>
  </si>
  <si>
    <t>W - wykład, A - ćwiczenia audytoryjne, L - ćwiczenia laboratoryjne, P - ćwiczenia praktyczne, Pr - ćwiczenia projektowe, Wa - warsztaty, S - seminarium</t>
  </si>
  <si>
    <t>Moduły do wyboru (D1 + D2) suma ECTS / godz. (min. 30% ECTS)</t>
  </si>
  <si>
    <t>Praktyka zawodowa  i inne rodzaje praktyki (w sumie 15 tygodni w układzie wymienionym w p. F; możliwe też praktyki wakacyjne i zagraniczne)</t>
  </si>
  <si>
    <t>Praktyka społeczna (indywidualna - do uzgodnienia z opiekunem)</t>
  </si>
  <si>
    <t>Kierunek FILOLOGIA</t>
  </si>
  <si>
    <t>Specjalność FILOLOGIA ANGIELSKA</t>
  </si>
  <si>
    <t>Specjalizacja nauczycielska</t>
  </si>
  <si>
    <t>Tryb stacjonarny</t>
  </si>
  <si>
    <t>Kurs wyrównawczy</t>
  </si>
  <si>
    <t xml:space="preserve">Historia, kultura i instytucje W. Brytanii </t>
  </si>
  <si>
    <t>Historia,  kultura i instytucje USA</t>
  </si>
  <si>
    <t>Literatura angielska (ze Wstępem do literat.)</t>
  </si>
  <si>
    <t>Literatura amerykańska</t>
  </si>
  <si>
    <t>Wstęp do językoznawstwa</t>
  </si>
  <si>
    <t>Socjolingwistyka</t>
  </si>
  <si>
    <t>Tłumaczenie ( z gramatyką kontrastywną)</t>
  </si>
  <si>
    <t>Emisja głosu</t>
  </si>
  <si>
    <t xml:space="preserve">Global Understanding </t>
  </si>
  <si>
    <t>Media w kulturze</t>
  </si>
  <si>
    <t>Proseminarium (Academic Writing, sources, styles, ethics)</t>
  </si>
  <si>
    <t xml:space="preserve"> </t>
  </si>
  <si>
    <t>Metodyka nauczania j. ang -terminologia</t>
  </si>
  <si>
    <t>Metodyka nauczania j. ang -organizacja lekcji</t>
  </si>
  <si>
    <t>Współczesne technologie w nauczaniu</t>
  </si>
  <si>
    <t>Autonomia ucznia- maksymalizacja potencjału ucznia</t>
  </si>
  <si>
    <t>Akwizycja języka</t>
  </si>
  <si>
    <t>Nauczanie j., ang w szkole podstawowej i przedszkolu</t>
  </si>
  <si>
    <t>Psychologia ogólna</t>
  </si>
  <si>
    <t>Pedagogika ogólna</t>
  </si>
  <si>
    <t>Wykłady tematyczne</t>
  </si>
  <si>
    <t>Elementy kultury współczesnej</t>
  </si>
  <si>
    <t>Moduł kształcenia specjalnościowego/specjalizacyjnego do wyboru - specjalność/specjalizacja nauczycielska</t>
  </si>
  <si>
    <t>Moduł kształcenia specjalnościowego/specjalizacyjnego do wyboru - specjalność/specjalizacja językowo-kulturowa</t>
  </si>
  <si>
    <t>Praktyka zawodowa w instytucji lub firmie (15 tygodni)</t>
  </si>
  <si>
    <t>Tryb niestacjonarny</t>
  </si>
  <si>
    <t xml:space="preserve">Kurs wyrównawczy  </t>
  </si>
  <si>
    <t>Kurs telekonferencyjny</t>
  </si>
  <si>
    <t xml:space="preserve">Praktyka społeczna (indywidualna - do uzgodnienia z opiekunem)  </t>
  </si>
  <si>
    <t>Wa</t>
  </si>
  <si>
    <t>P</t>
  </si>
  <si>
    <t xml:space="preserve">Ogółem </t>
  </si>
  <si>
    <t xml:space="preserve">Praktyka zawodowa  </t>
  </si>
  <si>
    <t>Praktyka zawodowa  i inne rodzaje praktyki (w sumie 15 tygodni w układzie wymienionym w p.E; możliwe też praktyki wakacyjne i zagraniczne)</t>
  </si>
  <si>
    <t>S</t>
  </si>
  <si>
    <t>E2</t>
  </si>
  <si>
    <t xml:space="preserve">Grammar </t>
  </si>
  <si>
    <t xml:space="preserve">Writing </t>
  </si>
  <si>
    <t xml:space="preserve">Fonetyka praktyczna z Fonologią </t>
  </si>
  <si>
    <t>E2,E4,E6</t>
  </si>
  <si>
    <t>Use of English</t>
  </si>
  <si>
    <t>E3</t>
  </si>
  <si>
    <t>E5</t>
  </si>
  <si>
    <t>E4</t>
  </si>
  <si>
    <t xml:space="preserve">Use of English  </t>
  </si>
  <si>
    <t>E2/E3</t>
  </si>
  <si>
    <t>Nauczanie j. ang w szkole podstawowej i przedszkolu</t>
  </si>
  <si>
    <t>Moduł kształcenia specjalnościowego/specjalizacyjnego do wyboru - specjalność/specjalizacja językowa z j. hiszpańskim</t>
  </si>
  <si>
    <t>Specjalizacja językowa z językiem hiszpańskim</t>
  </si>
  <si>
    <t>Conversacion en espanol</t>
  </si>
  <si>
    <t>Praktyczna nauka języka hiszpańskiego (kurs zintegrowany)</t>
  </si>
  <si>
    <t>wa</t>
  </si>
  <si>
    <t>Moduł kształcenia podst.- PNJA, w tym</t>
  </si>
  <si>
    <t>Varieties of English (with elements of Spanish)</t>
  </si>
  <si>
    <r>
      <t>Varieties of</t>
    </r>
    <r>
      <rPr>
        <sz val="18"/>
        <rFont val="Arial CE"/>
        <family val="0"/>
      </rPr>
      <t xml:space="preserve"> English (with elements of Spanish)</t>
    </r>
  </si>
  <si>
    <t>Praktyczna nauka języka hiszpańskiego (Conversacion en espanol)</t>
  </si>
  <si>
    <t>Reading</t>
  </si>
  <si>
    <t xml:space="preserve">Reading </t>
  </si>
  <si>
    <t>Speaking and Listening</t>
  </si>
  <si>
    <t>Praktyka zawodowa  pedagogiczna, w sumie 150h / 15 tygodni</t>
  </si>
  <si>
    <t>4 tygodnie między wrześniem przed sem. 3 a końcem sem. 4</t>
  </si>
  <si>
    <t>5 tygodni między lutym przed sem. 6 a końcem sem. 6</t>
  </si>
  <si>
    <t>6 tygodni między wrześniem przed sem. 5 a końcem sem. 5</t>
  </si>
  <si>
    <t>Historia i kultura krajów hiszpańskojęzycznych</t>
  </si>
  <si>
    <t xml:space="preserve">Przedmiot do wyboru: </t>
  </si>
  <si>
    <t>Przedmiot do wyboru</t>
  </si>
  <si>
    <t>Wprowadzenie do studiowania (wraz z przedsiębiorczością)</t>
  </si>
  <si>
    <t>7;AC60</t>
  </si>
  <si>
    <t>Speaking - Art of Argument</t>
  </si>
  <si>
    <t>Speaking - Art  of Argument</t>
  </si>
  <si>
    <t>E4/E5</t>
  </si>
  <si>
    <t>Seminarium dyplomowe i praca dyplomowa</t>
  </si>
  <si>
    <t xml:space="preserve">Seminarium dyplomowe i praca dyplomowa </t>
  </si>
  <si>
    <t>Ochrona własności intelektualnej</t>
  </si>
  <si>
    <t>Metodyka nauczania j. obcego - inne zagadnienia</t>
  </si>
  <si>
    <t xml:space="preserve">Interculturall Communication </t>
  </si>
  <si>
    <t xml:space="preserve">Intercultural Communication </t>
  </si>
  <si>
    <t>Moduły do wyboru suma ECTS / godz. (min. 30% ECTS)</t>
  </si>
  <si>
    <t>Plan studiów od roku akademickiego 2018/19 - studia licencjackie</t>
  </si>
  <si>
    <t>Plan studiów od roku akademickiego 2018/19- studia licencjackie</t>
  </si>
  <si>
    <t>Gramatyka opisowa (morfologia i składnia)</t>
  </si>
  <si>
    <t>Pragmatyka z elementami semantyki</t>
  </si>
  <si>
    <t xml:space="preserve">Gramatyka opisowa (morfologia i składnia) </t>
  </si>
  <si>
    <t>Business English</t>
  </si>
  <si>
    <t>Komunikacja międzykulturowa</t>
  </si>
  <si>
    <t>Komunikacja w biznesie</t>
  </si>
  <si>
    <t>Tłumaczenie w biznesie</t>
  </si>
  <si>
    <t>Technical Writing</t>
  </si>
  <si>
    <t>Kultura organizacyjna</t>
  </si>
  <si>
    <t>Specjalizacja językowo-kulturowa</t>
  </si>
  <si>
    <t>Kultura współczesna</t>
  </si>
  <si>
    <t>E4/E6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</si>
</sst>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i/>
      <sz val="18"/>
      <name val="Arial CE"/>
      <family val="0"/>
    </font>
    <font>
      <b/>
      <i/>
      <sz val="16"/>
      <name val="Arial CE"/>
      <family val="0"/>
    </font>
    <font>
      <b/>
      <sz val="22"/>
      <name val="Arial CE"/>
      <family val="2"/>
    </font>
    <font>
      <sz val="14"/>
      <name val="Arial CE"/>
      <family val="0"/>
    </font>
    <font>
      <b/>
      <sz val="14"/>
      <name val="Arial CE"/>
      <family val="2"/>
    </font>
    <font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33" borderId="10" xfId="0" applyFont="1" applyFill="1" applyBorder="1" applyAlignment="1">
      <alignment vertical="center" wrapText="1"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/>
    </xf>
    <xf numFmtId="0" fontId="11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/>
    </xf>
    <xf numFmtId="0" fontId="5" fillId="36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/>
    </xf>
    <xf numFmtId="0" fontId="6" fillId="34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/>
    </xf>
    <xf numFmtId="0" fontId="6" fillId="35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3" fillId="35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5"/>
  <sheetViews>
    <sheetView zoomScale="55" zoomScaleNormal="55" zoomScaleSheetLayoutView="50" zoomScalePageLayoutView="0" workbookViewId="0" topLeftCell="A1">
      <pane ySplit="11" topLeftCell="A61" activePane="bottomLeft" state="frozen"/>
      <selection pane="topLeft" activeCell="A1" sqref="A1"/>
      <selection pane="bottomLeft" activeCell="B64" sqref="B64"/>
    </sheetView>
  </sheetViews>
  <sheetFormatPr defaultColWidth="9.00390625" defaultRowHeight="24" customHeight="1"/>
  <cols>
    <col min="1" max="1" width="9.625" style="2" customWidth="1"/>
    <col min="2" max="2" width="44.75390625" style="3" customWidth="1"/>
    <col min="3" max="3" width="11.25390625" style="3" customWidth="1"/>
    <col min="4" max="4" width="0.2421875" style="3" hidden="1" customWidth="1"/>
    <col min="5" max="5" width="6.75390625" style="3" customWidth="1"/>
    <col min="6" max="6" width="8.25390625" style="3" customWidth="1"/>
    <col min="7" max="7" width="10.125" style="3" customWidth="1"/>
    <col min="8" max="8" width="8.25390625" style="3" customWidth="1"/>
    <col min="9" max="9" width="7.625" style="3" customWidth="1"/>
    <col min="10" max="10" width="8.25390625" style="3" customWidth="1"/>
    <col min="11" max="11" width="10.25390625" style="3" customWidth="1"/>
    <col min="12" max="12" width="8.25390625" style="3" customWidth="1"/>
    <col min="13" max="13" width="7.25390625" style="3" customWidth="1"/>
    <col min="14" max="14" width="8.25390625" style="3" customWidth="1"/>
    <col min="15" max="15" width="11.125" style="3" customWidth="1"/>
    <col min="16" max="16" width="8.25390625" style="3" customWidth="1"/>
    <col min="17" max="17" width="8.625" style="3" customWidth="1"/>
    <col min="18" max="18" width="8.25390625" style="3" customWidth="1"/>
    <col min="19" max="19" width="10.625" style="3" customWidth="1"/>
    <col min="20" max="20" width="8.25390625" style="3" customWidth="1"/>
    <col min="21" max="21" width="7.625" style="3" customWidth="1"/>
    <col min="22" max="22" width="8.25390625" style="3" customWidth="1"/>
    <col min="23" max="23" width="10.625" style="3" customWidth="1"/>
    <col min="24" max="24" width="8.25390625" style="3" customWidth="1"/>
    <col min="25" max="25" width="9.125" style="3" customWidth="1"/>
    <col min="26" max="26" width="8.25390625" style="3" customWidth="1"/>
    <col min="27" max="27" width="10.125" style="3" customWidth="1"/>
    <col min="28" max="28" width="8.25390625" style="3" customWidth="1"/>
    <col min="29" max="29" width="11.00390625" style="3" customWidth="1"/>
    <col min="30" max="30" width="10.00390625" style="10" customWidth="1"/>
    <col min="31" max="16384" width="9.125" style="3" customWidth="1"/>
  </cols>
  <sheetData>
    <row r="1" spans="1:30" s="2" customFormat="1" ht="33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AD1" s="135"/>
    </row>
    <row r="2" spans="1:30" s="2" customFormat="1" ht="30" customHeight="1">
      <c r="A2" s="138" t="s">
        <v>45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AD2" s="135"/>
    </row>
    <row r="3" spans="1:30" s="2" customFormat="1" ht="34.5" customHeight="1">
      <c r="A3" s="138" t="s">
        <v>46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AD3" s="135"/>
    </row>
    <row r="4" spans="1:30" s="2" customFormat="1" ht="34.5" customHeight="1">
      <c r="A4" s="138" t="s">
        <v>47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AD4" s="135"/>
    </row>
    <row r="5" spans="1:30" s="2" customFormat="1" ht="38.25" customHeight="1">
      <c r="A5" s="138" t="s">
        <v>48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AD5" s="135"/>
    </row>
    <row r="6" spans="3:30" ht="24" customHeight="1">
      <c r="C6" s="137" t="s">
        <v>128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D6" s="135"/>
    </row>
    <row r="7" spans="1:30" ht="46.5" customHeight="1">
      <c r="A7" s="1" t="s">
        <v>12</v>
      </c>
      <c r="AD7" s="136"/>
    </row>
    <row r="8" spans="1:34" ht="31.5" customHeight="1">
      <c r="A8" s="128" t="s">
        <v>1</v>
      </c>
      <c r="B8" s="128" t="s">
        <v>2</v>
      </c>
      <c r="C8" s="139" t="s">
        <v>35</v>
      </c>
      <c r="D8" s="7"/>
      <c r="E8" s="128" t="s">
        <v>13</v>
      </c>
      <c r="F8" s="128"/>
      <c r="G8" s="128"/>
      <c r="H8" s="128"/>
      <c r="I8" s="128"/>
      <c r="J8" s="128"/>
      <c r="K8" s="128"/>
      <c r="L8" s="128"/>
      <c r="M8" s="128" t="s">
        <v>14</v>
      </c>
      <c r="N8" s="128"/>
      <c r="O8" s="128"/>
      <c r="P8" s="128"/>
      <c r="Q8" s="128"/>
      <c r="R8" s="128"/>
      <c r="S8" s="128"/>
      <c r="T8" s="128"/>
      <c r="U8" s="128" t="s">
        <v>15</v>
      </c>
      <c r="V8" s="128"/>
      <c r="W8" s="128"/>
      <c r="X8" s="128"/>
      <c r="Y8" s="128"/>
      <c r="Z8" s="128"/>
      <c r="AA8" s="128"/>
      <c r="AB8" s="128"/>
      <c r="AC8" s="132" t="s">
        <v>27</v>
      </c>
      <c r="AD8" s="132" t="s">
        <v>36</v>
      </c>
      <c r="AH8" s="12"/>
    </row>
    <row r="9" spans="1:32" ht="37.5" customHeight="1">
      <c r="A9" s="128"/>
      <c r="B9" s="128"/>
      <c r="C9" s="139"/>
      <c r="D9" s="6"/>
      <c r="E9" s="132" t="s">
        <v>26</v>
      </c>
      <c r="F9" s="132"/>
      <c r="G9" s="132"/>
      <c r="H9" s="132"/>
      <c r="I9" s="128" t="s">
        <v>3</v>
      </c>
      <c r="J9" s="128"/>
      <c r="K9" s="128"/>
      <c r="L9" s="128"/>
      <c r="M9" s="126" t="s">
        <v>4</v>
      </c>
      <c r="N9" s="126"/>
      <c r="O9" s="126"/>
      <c r="P9" s="126"/>
      <c r="Q9" s="128" t="s">
        <v>5</v>
      </c>
      <c r="R9" s="128"/>
      <c r="S9" s="128"/>
      <c r="T9" s="128"/>
      <c r="U9" s="126" t="s">
        <v>6</v>
      </c>
      <c r="V9" s="126"/>
      <c r="W9" s="126"/>
      <c r="X9" s="126"/>
      <c r="Y9" s="128" t="s">
        <v>7</v>
      </c>
      <c r="Z9" s="128"/>
      <c r="AA9" s="128"/>
      <c r="AB9" s="128"/>
      <c r="AC9" s="132"/>
      <c r="AD9" s="132"/>
      <c r="AF9" s="11"/>
    </row>
    <row r="10" spans="1:32" ht="33.75" customHeight="1">
      <c r="A10" s="128"/>
      <c r="B10" s="128"/>
      <c r="C10" s="139"/>
      <c r="D10" s="6"/>
      <c r="E10" s="126" t="s">
        <v>28</v>
      </c>
      <c r="F10" s="126" t="s">
        <v>29</v>
      </c>
      <c r="G10" s="126"/>
      <c r="H10" s="126" t="s">
        <v>11</v>
      </c>
      <c r="I10" s="128" t="s">
        <v>28</v>
      </c>
      <c r="J10" s="128" t="s">
        <v>29</v>
      </c>
      <c r="K10" s="128"/>
      <c r="L10" s="128" t="s">
        <v>11</v>
      </c>
      <c r="M10" s="126" t="s">
        <v>28</v>
      </c>
      <c r="N10" s="126" t="s">
        <v>29</v>
      </c>
      <c r="O10" s="126"/>
      <c r="P10" s="126" t="s">
        <v>11</v>
      </c>
      <c r="Q10" s="128" t="s">
        <v>28</v>
      </c>
      <c r="R10" s="128" t="s">
        <v>29</v>
      </c>
      <c r="S10" s="128"/>
      <c r="T10" s="128" t="s">
        <v>11</v>
      </c>
      <c r="U10" s="126" t="s">
        <v>28</v>
      </c>
      <c r="V10" s="126" t="s">
        <v>29</v>
      </c>
      <c r="W10" s="126"/>
      <c r="X10" s="126" t="s">
        <v>11</v>
      </c>
      <c r="Y10" s="128" t="s">
        <v>28</v>
      </c>
      <c r="Z10" s="128" t="s">
        <v>29</v>
      </c>
      <c r="AA10" s="128"/>
      <c r="AB10" s="128" t="s">
        <v>11</v>
      </c>
      <c r="AC10" s="132"/>
      <c r="AD10" s="132"/>
      <c r="AF10" s="11"/>
    </row>
    <row r="11" spans="1:35" ht="33.75" customHeight="1">
      <c r="A11" s="128"/>
      <c r="B11" s="128"/>
      <c r="C11" s="139"/>
      <c r="D11" s="6"/>
      <c r="E11" s="126"/>
      <c r="F11" s="94" t="s">
        <v>39</v>
      </c>
      <c r="G11" s="17" t="s">
        <v>37</v>
      </c>
      <c r="H11" s="126"/>
      <c r="I11" s="128"/>
      <c r="J11" s="6" t="s">
        <v>39</v>
      </c>
      <c r="K11" s="7" t="s">
        <v>37</v>
      </c>
      <c r="L11" s="128"/>
      <c r="M11" s="126"/>
      <c r="N11" s="94" t="s">
        <v>39</v>
      </c>
      <c r="O11" s="17" t="s">
        <v>37</v>
      </c>
      <c r="P11" s="126"/>
      <c r="Q11" s="128"/>
      <c r="R11" s="21" t="s">
        <v>39</v>
      </c>
      <c r="S11" s="7" t="s">
        <v>37</v>
      </c>
      <c r="T11" s="128"/>
      <c r="U11" s="126"/>
      <c r="V11" s="94" t="s">
        <v>39</v>
      </c>
      <c r="W11" s="17" t="s">
        <v>37</v>
      </c>
      <c r="X11" s="126"/>
      <c r="Y11" s="128"/>
      <c r="Z11" s="21" t="s">
        <v>39</v>
      </c>
      <c r="AA11" s="7" t="s">
        <v>37</v>
      </c>
      <c r="AB11" s="128"/>
      <c r="AC11" s="132"/>
      <c r="AD11" s="132"/>
      <c r="AE11" s="24"/>
      <c r="AF11" s="25"/>
      <c r="AG11" s="24"/>
      <c r="AH11" s="24"/>
      <c r="AI11" s="24"/>
    </row>
    <row r="12" spans="1:35" s="1" customFormat="1" ht="75" customHeight="1">
      <c r="A12" s="8" t="s">
        <v>8</v>
      </c>
      <c r="B12" s="127" t="s">
        <v>21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58">
        <f>AC13+AC14+AC15+AC16+AC17+AC18+AC19+AC20</f>
        <v>305</v>
      </c>
      <c r="AD12" s="84">
        <f>AD13+AD14+AD15+AD16+AD17+AD18+AD19+AD20</f>
        <v>14</v>
      </c>
      <c r="AE12" s="26"/>
      <c r="AF12" s="26"/>
      <c r="AG12" s="26"/>
      <c r="AH12" s="26"/>
      <c r="AI12" s="27"/>
    </row>
    <row r="13" spans="1:34" s="113" customFormat="1" ht="75" customHeight="1">
      <c r="A13" s="47">
        <v>1</v>
      </c>
      <c r="B13" s="98" t="s">
        <v>116</v>
      </c>
      <c r="C13" s="47" t="s">
        <v>20</v>
      </c>
      <c r="D13" s="47"/>
      <c r="E13" s="46">
        <v>15</v>
      </c>
      <c r="F13" s="46"/>
      <c r="G13" s="46"/>
      <c r="H13" s="46">
        <v>1</v>
      </c>
      <c r="I13" s="47"/>
      <c r="J13" s="47"/>
      <c r="K13" s="47"/>
      <c r="L13" s="47"/>
      <c r="M13" s="46"/>
      <c r="N13" s="46"/>
      <c r="O13" s="46"/>
      <c r="P13" s="46"/>
      <c r="Q13" s="47"/>
      <c r="R13" s="47"/>
      <c r="S13" s="47"/>
      <c r="T13" s="47"/>
      <c r="U13" s="46"/>
      <c r="V13" s="46"/>
      <c r="W13" s="46"/>
      <c r="X13" s="46"/>
      <c r="Y13" s="47"/>
      <c r="Z13" s="47"/>
      <c r="AA13" s="47"/>
      <c r="AB13" s="47"/>
      <c r="AC13" s="46">
        <f aca="true" t="shared" si="0" ref="AC13:AC20">E13+F13+I13+J13+M13+N13+Q13+R13+U13+V13+Y13+Z13</f>
        <v>15</v>
      </c>
      <c r="AD13" s="46">
        <f aca="true" t="shared" si="1" ref="AD13:AD20">H13+L13+P13+T13+X13+AB13</f>
        <v>1</v>
      </c>
      <c r="AE13" s="112"/>
      <c r="AF13" s="112"/>
      <c r="AG13" s="112"/>
      <c r="AH13" s="112"/>
    </row>
    <row r="14" spans="1:35" s="1" customFormat="1" ht="75" customHeight="1">
      <c r="A14" s="101">
        <v>2</v>
      </c>
      <c r="B14" s="53" t="s">
        <v>71</v>
      </c>
      <c r="C14" s="48" t="s">
        <v>20</v>
      </c>
      <c r="D14" s="42"/>
      <c r="E14" s="43"/>
      <c r="F14" s="43">
        <v>30</v>
      </c>
      <c r="G14" s="43" t="s">
        <v>8</v>
      </c>
      <c r="H14" s="43">
        <v>1</v>
      </c>
      <c r="I14" s="42"/>
      <c r="J14" s="42"/>
      <c r="K14" s="42"/>
      <c r="L14" s="42"/>
      <c r="M14" s="43"/>
      <c r="N14" s="43"/>
      <c r="O14" s="43"/>
      <c r="P14" s="43"/>
      <c r="Q14" s="42"/>
      <c r="R14" s="42"/>
      <c r="S14" s="42"/>
      <c r="T14" s="42"/>
      <c r="U14" s="43"/>
      <c r="V14" s="43"/>
      <c r="W14" s="43"/>
      <c r="X14" s="43"/>
      <c r="Y14" s="42"/>
      <c r="Z14" s="42"/>
      <c r="AA14" s="42"/>
      <c r="AB14" s="42"/>
      <c r="AC14" s="46">
        <f t="shared" si="0"/>
        <v>30</v>
      </c>
      <c r="AD14" s="84">
        <f t="shared" si="1"/>
        <v>1</v>
      </c>
      <c r="AF14" s="26"/>
      <c r="AG14" s="26"/>
      <c r="AH14" s="26"/>
      <c r="AI14" s="27"/>
    </row>
    <row r="15" spans="1:35" ht="75" customHeight="1">
      <c r="A15" s="101">
        <v>3</v>
      </c>
      <c r="B15" s="98" t="s">
        <v>18</v>
      </c>
      <c r="C15" s="39" t="s">
        <v>20</v>
      </c>
      <c r="D15" s="47"/>
      <c r="E15" s="46"/>
      <c r="F15" s="46">
        <v>30</v>
      </c>
      <c r="G15" s="46" t="s">
        <v>80</v>
      </c>
      <c r="H15" s="46">
        <v>2</v>
      </c>
      <c r="I15" s="47"/>
      <c r="J15" s="47"/>
      <c r="K15" s="47"/>
      <c r="L15" s="47"/>
      <c r="M15" s="43"/>
      <c r="N15" s="43"/>
      <c r="O15" s="43"/>
      <c r="P15" s="43"/>
      <c r="Q15" s="42"/>
      <c r="R15" s="42"/>
      <c r="S15" s="42"/>
      <c r="T15" s="42"/>
      <c r="U15" s="43"/>
      <c r="V15" s="43"/>
      <c r="W15" s="43"/>
      <c r="X15" s="43"/>
      <c r="Y15" s="42"/>
      <c r="Z15" s="42"/>
      <c r="AA15" s="42"/>
      <c r="AB15" s="42"/>
      <c r="AC15" s="43">
        <f t="shared" si="0"/>
        <v>30</v>
      </c>
      <c r="AD15" s="45">
        <f t="shared" si="1"/>
        <v>2</v>
      </c>
      <c r="AE15" s="28"/>
      <c r="AF15" s="28"/>
      <c r="AG15" s="28"/>
      <c r="AH15" s="29"/>
      <c r="AI15" s="24"/>
    </row>
    <row r="16" spans="1:34" s="24" customFormat="1" ht="75" customHeight="1">
      <c r="A16" s="101">
        <v>4</v>
      </c>
      <c r="B16" s="53" t="s">
        <v>123</v>
      </c>
      <c r="C16" s="39" t="s">
        <v>20</v>
      </c>
      <c r="D16" s="47"/>
      <c r="E16" s="46"/>
      <c r="F16" s="46"/>
      <c r="G16" s="46"/>
      <c r="H16" s="46"/>
      <c r="I16" s="47"/>
      <c r="J16" s="47"/>
      <c r="K16" s="76"/>
      <c r="L16" s="76"/>
      <c r="M16" s="43"/>
      <c r="N16" s="43">
        <v>15</v>
      </c>
      <c r="O16" s="46" t="s">
        <v>8</v>
      </c>
      <c r="P16" s="43">
        <v>1</v>
      </c>
      <c r="Q16" s="42"/>
      <c r="R16" s="42"/>
      <c r="S16" s="42"/>
      <c r="T16" s="42"/>
      <c r="U16" s="43"/>
      <c r="V16" s="43"/>
      <c r="W16" s="43"/>
      <c r="X16" s="43"/>
      <c r="Y16" s="42"/>
      <c r="Z16" s="42"/>
      <c r="AA16" s="42"/>
      <c r="AB16" s="42"/>
      <c r="AC16" s="43">
        <f t="shared" si="0"/>
        <v>15</v>
      </c>
      <c r="AD16" s="45">
        <f t="shared" si="1"/>
        <v>1</v>
      </c>
      <c r="AE16" s="28"/>
      <c r="AF16" s="28"/>
      <c r="AG16" s="28"/>
      <c r="AH16" s="29"/>
    </row>
    <row r="17" spans="1:35" s="9" customFormat="1" ht="75" customHeight="1">
      <c r="A17" s="8">
        <v>5</v>
      </c>
      <c r="B17" s="53" t="s">
        <v>70</v>
      </c>
      <c r="C17" s="48" t="s">
        <v>20</v>
      </c>
      <c r="D17" s="42"/>
      <c r="E17" s="43">
        <v>15</v>
      </c>
      <c r="F17" s="43"/>
      <c r="G17" s="43"/>
      <c r="H17" s="43">
        <v>1</v>
      </c>
      <c r="I17" s="42"/>
      <c r="J17" s="42"/>
      <c r="K17" s="42"/>
      <c r="L17" s="42"/>
      <c r="M17" s="43"/>
      <c r="N17" s="43"/>
      <c r="O17" s="43"/>
      <c r="P17" s="43"/>
      <c r="Q17" s="42"/>
      <c r="R17" s="42"/>
      <c r="S17" s="42"/>
      <c r="T17" s="42"/>
      <c r="U17" s="43"/>
      <c r="V17" s="43"/>
      <c r="W17" s="43"/>
      <c r="X17" s="43"/>
      <c r="Y17" s="42"/>
      <c r="Z17" s="42"/>
      <c r="AA17" s="42"/>
      <c r="AB17" s="42"/>
      <c r="AC17" s="43">
        <f>E17+F17+I17+J17+M17+N17+Q17+R17+U17+V17+Y17+Z17</f>
        <v>15</v>
      </c>
      <c r="AD17" s="45">
        <f>H17+L17+P17+T17+X17+AB17</f>
        <v>1</v>
      </c>
      <c r="AE17" s="28"/>
      <c r="AF17" s="28"/>
      <c r="AG17" s="28"/>
      <c r="AH17" s="30"/>
      <c r="AI17" s="31"/>
    </row>
    <row r="18" spans="1:33" s="24" customFormat="1" ht="75" customHeight="1">
      <c r="A18" s="8">
        <v>6</v>
      </c>
      <c r="B18" s="55" t="s">
        <v>30</v>
      </c>
      <c r="C18" s="56" t="s">
        <v>93</v>
      </c>
      <c r="D18" s="56"/>
      <c r="E18" s="43"/>
      <c r="F18" s="43">
        <v>30</v>
      </c>
      <c r="G18" s="43" t="s">
        <v>80</v>
      </c>
      <c r="H18" s="43">
        <v>2</v>
      </c>
      <c r="I18" s="56"/>
      <c r="J18" s="56">
        <v>30</v>
      </c>
      <c r="K18" s="56" t="s">
        <v>80</v>
      </c>
      <c r="L18" s="56">
        <v>2</v>
      </c>
      <c r="M18" s="43"/>
      <c r="N18" s="43">
        <v>30</v>
      </c>
      <c r="O18" s="43" t="s">
        <v>80</v>
      </c>
      <c r="P18" s="43">
        <v>1</v>
      </c>
      <c r="Q18" s="56"/>
      <c r="R18" s="56">
        <v>30</v>
      </c>
      <c r="S18" s="56" t="s">
        <v>80</v>
      </c>
      <c r="T18" s="56">
        <v>1</v>
      </c>
      <c r="U18" s="43"/>
      <c r="V18" s="43"/>
      <c r="W18" s="43"/>
      <c r="X18" s="43"/>
      <c r="Y18" s="56"/>
      <c r="Z18" s="56"/>
      <c r="AA18" s="56"/>
      <c r="AB18" s="56"/>
      <c r="AC18" s="43">
        <f>E18+F18+I18+J18+M18+N18+Q18+R18+U18+V18+Y18+Z18</f>
        <v>120</v>
      </c>
      <c r="AD18" s="45">
        <f>H18+L18+P18+T18+X18+AB18</f>
        <v>6</v>
      </c>
      <c r="AE18" s="28"/>
      <c r="AG18" s="13"/>
    </row>
    <row r="19" spans="1:33" s="24" customFormat="1" ht="75" customHeight="1">
      <c r="A19" s="101">
        <v>7</v>
      </c>
      <c r="B19" s="53" t="s">
        <v>10</v>
      </c>
      <c r="C19" s="48" t="s">
        <v>20</v>
      </c>
      <c r="D19" s="42"/>
      <c r="E19" s="43"/>
      <c r="F19" s="43">
        <v>30</v>
      </c>
      <c r="G19" s="43" t="s">
        <v>80</v>
      </c>
      <c r="H19" s="43">
        <v>0</v>
      </c>
      <c r="I19" s="42"/>
      <c r="J19" s="42">
        <v>30</v>
      </c>
      <c r="K19" s="42" t="s">
        <v>80</v>
      </c>
      <c r="L19" s="42">
        <v>0</v>
      </c>
      <c r="M19" s="43"/>
      <c r="N19" s="43"/>
      <c r="O19" s="43"/>
      <c r="P19" s="43"/>
      <c r="Q19" s="42"/>
      <c r="R19" s="42"/>
      <c r="S19" s="42"/>
      <c r="T19" s="42"/>
      <c r="U19" s="43"/>
      <c r="V19" s="43"/>
      <c r="W19" s="43"/>
      <c r="X19" s="43"/>
      <c r="Y19" s="42"/>
      <c r="Z19" s="42"/>
      <c r="AA19" s="42"/>
      <c r="AB19" s="42"/>
      <c r="AC19" s="43">
        <f t="shared" si="0"/>
        <v>60</v>
      </c>
      <c r="AD19" s="45">
        <f t="shared" si="1"/>
        <v>0</v>
      </c>
      <c r="AE19" s="28"/>
      <c r="AG19" s="13"/>
    </row>
    <row r="20" spans="1:33" s="24" customFormat="1" ht="75" customHeight="1">
      <c r="A20" s="101">
        <v>8</v>
      </c>
      <c r="B20" s="53" t="s">
        <v>44</v>
      </c>
      <c r="C20" s="48" t="s">
        <v>20</v>
      </c>
      <c r="D20" s="42"/>
      <c r="E20" s="43"/>
      <c r="F20" s="43"/>
      <c r="G20" s="43"/>
      <c r="H20" s="43"/>
      <c r="I20" s="42"/>
      <c r="J20" s="42"/>
      <c r="K20" s="42"/>
      <c r="L20" s="42"/>
      <c r="M20" s="43"/>
      <c r="N20" s="43"/>
      <c r="O20" s="43"/>
      <c r="P20" s="43"/>
      <c r="Q20" s="42"/>
      <c r="R20" s="42">
        <v>10</v>
      </c>
      <c r="S20" s="42"/>
      <c r="T20" s="42">
        <v>1</v>
      </c>
      <c r="U20" s="43"/>
      <c r="V20" s="43"/>
      <c r="W20" s="43"/>
      <c r="X20" s="43"/>
      <c r="Y20" s="42"/>
      <c r="Z20" s="42">
        <v>10</v>
      </c>
      <c r="AA20" s="42"/>
      <c r="AB20" s="42">
        <v>1</v>
      </c>
      <c r="AC20" s="43">
        <f t="shared" si="0"/>
        <v>20</v>
      </c>
      <c r="AD20" s="45">
        <f t="shared" si="1"/>
        <v>2</v>
      </c>
      <c r="AE20" s="28"/>
      <c r="AG20" s="13"/>
    </row>
    <row r="21" spans="1:31" s="4" customFormat="1" ht="75" customHeight="1">
      <c r="A21" s="8" t="s">
        <v>17</v>
      </c>
      <c r="B21" s="105" t="s">
        <v>102</v>
      </c>
      <c r="C21" s="78" t="s">
        <v>89</v>
      </c>
      <c r="D21" s="78"/>
      <c r="E21" s="78"/>
      <c r="F21" s="78"/>
      <c r="G21" s="78"/>
      <c r="H21" s="78"/>
      <c r="I21" s="78"/>
      <c r="J21" s="78"/>
      <c r="K21" s="78" t="s">
        <v>61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43">
        <f>AC22+AC23+AC24+AC25+AC26+AC27+AC28+AC29</f>
        <v>695</v>
      </c>
      <c r="AD21" s="45">
        <f>AD22+AD23+AD24+AD25+AD26+AD27+AD28+AD29</f>
        <v>62</v>
      </c>
      <c r="AE21" s="28"/>
    </row>
    <row r="22" spans="1:31" ht="75" customHeight="1">
      <c r="A22" s="102">
        <v>1</v>
      </c>
      <c r="B22" s="49" t="s">
        <v>94</v>
      </c>
      <c r="C22" s="42" t="s">
        <v>20</v>
      </c>
      <c r="D22" s="99"/>
      <c r="E22" s="43"/>
      <c r="F22" s="43">
        <v>90</v>
      </c>
      <c r="G22" s="43" t="s">
        <v>79</v>
      </c>
      <c r="H22" s="43">
        <v>9</v>
      </c>
      <c r="I22" s="42"/>
      <c r="J22" s="42">
        <v>60</v>
      </c>
      <c r="K22" s="42" t="s">
        <v>79</v>
      </c>
      <c r="L22" s="42">
        <v>5</v>
      </c>
      <c r="M22" s="43"/>
      <c r="N22" s="43">
        <v>30</v>
      </c>
      <c r="O22" s="43" t="s">
        <v>79</v>
      </c>
      <c r="P22" s="43">
        <v>2</v>
      </c>
      <c r="Q22" s="42"/>
      <c r="R22" s="42">
        <v>30</v>
      </c>
      <c r="S22" s="42" t="s">
        <v>79</v>
      </c>
      <c r="T22" s="42">
        <v>2</v>
      </c>
      <c r="U22" s="43"/>
      <c r="V22" s="43">
        <v>15</v>
      </c>
      <c r="W22" s="43" t="s">
        <v>79</v>
      </c>
      <c r="X22" s="43">
        <v>1</v>
      </c>
      <c r="Y22" s="42"/>
      <c r="Z22" s="42">
        <v>15</v>
      </c>
      <c r="AA22" s="42" t="s">
        <v>79</v>
      </c>
      <c r="AB22" s="42">
        <v>1</v>
      </c>
      <c r="AC22" s="43">
        <f>E22+F22+I22+J22+M22+N22+Q22+R22+U22+V22+Y22+Z22</f>
        <v>240</v>
      </c>
      <c r="AD22" s="45">
        <f aca="true" t="shared" si="2" ref="AD22:AD57">H22+L22+P22+T22+X22+AB22</f>
        <v>20</v>
      </c>
      <c r="AE22" s="28"/>
    </row>
    <row r="23" spans="1:31" ht="75" customHeight="1">
      <c r="A23" s="102">
        <v>2</v>
      </c>
      <c r="B23" s="49" t="s">
        <v>106</v>
      </c>
      <c r="C23" s="42" t="s">
        <v>20</v>
      </c>
      <c r="D23" s="42"/>
      <c r="E23" s="43"/>
      <c r="F23" s="43">
        <v>15</v>
      </c>
      <c r="G23" s="43" t="s">
        <v>79</v>
      </c>
      <c r="H23" s="43">
        <v>3</v>
      </c>
      <c r="I23" s="42"/>
      <c r="J23" s="42">
        <v>15</v>
      </c>
      <c r="K23" s="42" t="s">
        <v>79</v>
      </c>
      <c r="L23" s="42">
        <v>3</v>
      </c>
      <c r="M23" s="43"/>
      <c r="N23" s="43">
        <v>15</v>
      </c>
      <c r="O23" s="43" t="s">
        <v>79</v>
      </c>
      <c r="P23" s="43">
        <v>2</v>
      </c>
      <c r="Q23" s="42"/>
      <c r="R23" s="42">
        <v>15</v>
      </c>
      <c r="S23" s="42" t="s">
        <v>79</v>
      </c>
      <c r="T23" s="42">
        <v>1</v>
      </c>
      <c r="U23" s="43"/>
      <c r="V23" s="43">
        <v>15</v>
      </c>
      <c r="W23" s="43" t="s">
        <v>79</v>
      </c>
      <c r="X23" s="43">
        <v>1</v>
      </c>
      <c r="Y23" s="42"/>
      <c r="Z23" s="42">
        <v>15</v>
      </c>
      <c r="AA23" s="42" t="s">
        <v>79</v>
      </c>
      <c r="AB23" s="42">
        <v>1</v>
      </c>
      <c r="AC23" s="43">
        <f>E23+F23+I23+J23+M23+N23+Q23+R23+U23+V23+Y23+Z23</f>
        <v>90</v>
      </c>
      <c r="AD23" s="45">
        <f t="shared" si="2"/>
        <v>11</v>
      </c>
      <c r="AE23" s="28"/>
    </row>
    <row r="24" spans="1:31" s="24" customFormat="1" ht="75" customHeight="1">
      <c r="A24" s="102">
        <v>3</v>
      </c>
      <c r="B24" s="49" t="s">
        <v>108</v>
      </c>
      <c r="C24" s="42" t="s">
        <v>20</v>
      </c>
      <c r="D24" s="99"/>
      <c r="E24" s="43"/>
      <c r="F24" s="43">
        <v>30</v>
      </c>
      <c r="G24" s="43" t="s">
        <v>79</v>
      </c>
      <c r="H24" s="43">
        <v>3</v>
      </c>
      <c r="I24" s="42"/>
      <c r="J24" s="42">
        <v>30</v>
      </c>
      <c r="K24" s="42" t="s">
        <v>79</v>
      </c>
      <c r="L24" s="42">
        <v>3</v>
      </c>
      <c r="M24" s="43"/>
      <c r="N24" s="43"/>
      <c r="O24" s="43"/>
      <c r="P24" s="43"/>
      <c r="Q24" s="42"/>
      <c r="R24" s="42">
        <v>15</v>
      </c>
      <c r="S24" s="42" t="s">
        <v>79</v>
      </c>
      <c r="T24" s="42">
        <v>1</v>
      </c>
      <c r="U24" s="43"/>
      <c r="V24" s="43">
        <v>15</v>
      </c>
      <c r="W24" s="43" t="s">
        <v>79</v>
      </c>
      <c r="X24" s="43">
        <v>1</v>
      </c>
      <c r="Y24" s="42"/>
      <c r="Z24" s="42">
        <v>15</v>
      </c>
      <c r="AA24" s="42" t="s">
        <v>79</v>
      </c>
      <c r="AB24" s="42">
        <v>1</v>
      </c>
      <c r="AC24" s="43">
        <f>E24+F24+I24+J24+M24+N24+Q24+R24+U24+V24+Y24+Z24</f>
        <v>105</v>
      </c>
      <c r="AD24" s="45">
        <f>H24+L24+P24+T24+X24+AB24</f>
        <v>9</v>
      </c>
      <c r="AE24" s="28"/>
    </row>
    <row r="25" spans="1:31" s="24" customFormat="1" ht="75" customHeight="1">
      <c r="A25" s="102">
        <v>4</v>
      </c>
      <c r="B25" s="49" t="s">
        <v>118</v>
      </c>
      <c r="C25" s="42" t="s">
        <v>20</v>
      </c>
      <c r="D25" s="99"/>
      <c r="E25" s="43"/>
      <c r="F25" s="43"/>
      <c r="G25" s="43"/>
      <c r="H25" s="43"/>
      <c r="I25" s="42"/>
      <c r="J25" s="42"/>
      <c r="K25" s="42"/>
      <c r="L25" s="42"/>
      <c r="M25" s="43"/>
      <c r="N25" s="43">
        <v>15</v>
      </c>
      <c r="O25" s="43" t="s">
        <v>79</v>
      </c>
      <c r="P25" s="43">
        <v>1</v>
      </c>
      <c r="Q25" s="42"/>
      <c r="R25" s="42"/>
      <c r="S25" s="42"/>
      <c r="T25" s="42"/>
      <c r="U25" s="43"/>
      <c r="V25" s="43"/>
      <c r="W25" s="43"/>
      <c r="X25" s="43"/>
      <c r="Y25" s="42"/>
      <c r="Z25" s="42"/>
      <c r="AA25" s="42"/>
      <c r="AB25" s="42"/>
      <c r="AC25" s="43">
        <f>E25+F25+I25+J25+M25+N25+Q25+R25+U25+V25+Y25+Z25</f>
        <v>15</v>
      </c>
      <c r="AD25" s="45">
        <f>H25+L25+P25+T25+X25+AB25</f>
        <v>1</v>
      </c>
      <c r="AE25" s="28"/>
    </row>
    <row r="26" spans="1:31" s="24" customFormat="1" ht="75" customHeight="1">
      <c r="A26" s="102">
        <v>5</v>
      </c>
      <c r="B26" s="49" t="s">
        <v>86</v>
      </c>
      <c r="C26" s="42" t="s">
        <v>20</v>
      </c>
      <c r="D26" s="99"/>
      <c r="E26" s="43"/>
      <c r="F26" s="43">
        <v>30</v>
      </c>
      <c r="G26" s="43" t="s">
        <v>79</v>
      </c>
      <c r="H26" s="43">
        <v>3</v>
      </c>
      <c r="I26" s="42"/>
      <c r="J26" s="42">
        <v>30</v>
      </c>
      <c r="K26" s="42" t="s">
        <v>79</v>
      </c>
      <c r="L26" s="42">
        <v>2</v>
      </c>
      <c r="M26" s="43"/>
      <c r="N26" s="43">
        <v>15</v>
      </c>
      <c r="O26" s="43" t="s">
        <v>79</v>
      </c>
      <c r="P26" s="43">
        <v>1</v>
      </c>
      <c r="Q26" s="42"/>
      <c r="R26" s="42"/>
      <c r="S26" s="42"/>
      <c r="T26" s="42"/>
      <c r="U26" s="43"/>
      <c r="V26" s="43"/>
      <c r="W26" s="43"/>
      <c r="X26" s="43"/>
      <c r="Y26" s="42"/>
      <c r="Z26" s="42"/>
      <c r="AA26" s="42"/>
      <c r="AB26" s="42"/>
      <c r="AC26" s="43">
        <f aca="true" t="shared" si="3" ref="AC26:AC57">E26+F26+I26+J26+M26+N26+Q26+R26+U26+V26+Y26+Z26</f>
        <v>75</v>
      </c>
      <c r="AD26" s="45">
        <f t="shared" si="2"/>
        <v>6</v>
      </c>
      <c r="AE26" s="28"/>
    </row>
    <row r="27" spans="1:31" ht="75" customHeight="1">
      <c r="A27" s="102">
        <v>6</v>
      </c>
      <c r="B27" s="49" t="s">
        <v>87</v>
      </c>
      <c r="C27" s="42" t="s">
        <v>20</v>
      </c>
      <c r="D27" s="99"/>
      <c r="E27" s="43"/>
      <c r="F27" s="43">
        <v>15</v>
      </c>
      <c r="G27" s="43" t="s">
        <v>79</v>
      </c>
      <c r="H27" s="43">
        <v>3</v>
      </c>
      <c r="I27" s="42"/>
      <c r="J27" s="42">
        <v>15</v>
      </c>
      <c r="K27" s="42" t="s">
        <v>79</v>
      </c>
      <c r="L27" s="42">
        <v>3</v>
      </c>
      <c r="M27" s="43"/>
      <c r="N27" s="43">
        <v>15</v>
      </c>
      <c r="O27" s="43" t="s">
        <v>79</v>
      </c>
      <c r="P27" s="43">
        <v>2</v>
      </c>
      <c r="Q27" s="42"/>
      <c r="R27" s="42">
        <v>15</v>
      </c>
      <c r="S27" s="42" t="s">
        <v>79</v>
      </c>
      <c r="T27" s="42">
        <v>2</v>
      </c>
      <c r="U27" s="43"/>
      <c r="V27" s="43">
        <v>15</v>
      </c>
      <c r="W27" s="43" t="s">
        <v>79</v>
      </c>
      <c r="X27" s="43">
        <v>1</v>
      </c>
      <c r="Y27" s="42"/>
      <c r="Z27" s="42">
        <v>15</v>
      </c>
      <c r="AA27" s="42" t="s">
        <v>79</v>
      </c>
      <c r="AB27" s="42">
        <v>1</v>
      </c>
      <c r="AC27" s="43">
        <f t="shared" si="3"/>
        <v>90</v>
      </c>
      <c r="AD27" s="45">
        <f t="shared" si="2"/>
        <v>12</v>
      </c>
      <c r="AE27" s="28"/>
    </row>
    <row r="28" spans="1:31" s="24" customFormat="1" ht="75" customHeight="1">
      <c r="A28" s="102">
        <v>7</v>
      </c>
      <c r="B28" s="49" t="s">
        <v>88</v>
      </c>
      <c r="C28" s="42" t="s">
        <v>20</v>
      </c>
      <c r="D28" s="99"/>
      <c r="E28" s="43"/>
      <c r="F28" s="43">
        <v>30</v>
      </c>
      <c r="G28" s="43" t="s">
        <v>79</v>
      </c>
      <c r="H28" s="43">
        <v>2</v>
      </c>
      <c r="I28" s="42"/>
      <c r="J28" s="42">
        <v>10</v>
      </c>
      <c r="K28" s="56" t="s">
        <v>79</v>
      </c>
      <c r="L28" s="42">
        <v>1</v>
      </c>
      <c r="M28" s="43"/>
      <c r="N28" s="43"/>
      <c r="O28" s="43"/>
      <c r="P28" s="43"/>
      <c r="Q28" s="42"/>
      <c r="R28" s="42"/>
      <c r="S28" s="42"/>
      <c r="T28" s="42"/>
      <c r="U28" s="43"/>
      <c r="V28" s="43"/>
      <c r="W28" s="43"/>
      <c r="X28" s="43"/>
      <c r="Y28" s="42"/>
      <c r="Z28" s="42"/>
      <c r="AA28" s="42"/>
      <c r="AB28" s="42"/>
      <c r="AC28" s="43">
        <f t="shared" si="3"/>
        <v>40</v>
      </c>
      <c r="AD28" s="45">
        <f t="shared" si="2"/>
        <v>3</v>
      </c>
      <c r="AE28" s="28"/>
    </row>
    <row r="29" spans="1:31" ht="75" customHeight="1">
      <c r="A29" s="102">
        <v>8</v>
      </c>
      <c r="B29" s="50" t="s">
        <v>49</v>
      </c>
      <c r="C29" s="42"/>
      <c r="D29" s="99"/>
      <c r="E29" s="43"/>
      <c r="F29" s="43">
        <v>20</v>
      </c>
      <c r="G29" s="43" t="s">
        <v>79</v>
      </c>
      <c r="H29" s="43">
        <v>0</v>
      </c>
      <c r="I29" s="42"/>
      <c r="J29" s="56">
        <v>20</v>
      </c>
      <c r="K29" s="42" t="s">
        <v>79</v>
      </c>
      <c r="L29" s="42">
        <v>0</v>
      </c>
      <c r="M29" s="43"/>
      <c r="N29" s="43"/>
      <c r="O29" s="43"/>
      <c r="P29" s="43"/>
      <c r="Q29" s="42"/>
      <c r="R29" s="42"/>
      <c r="S29" s="42"/>
      <c r="T29" s="42"/>
      <c r="U29" s="43"/>
      <c r="V29" s="43"/>
      <c r="W29" s="43"/>
      <c r="X29" s="43"/>
      <c r="Y29" s="42"/>
      <c r="Z29" s="42"/>
      <c r="AA29" s="42"/>
      <c r="AB29" s="42"/>
      <c r="AC29" s="43">
        <f t="shared" si="3"/>
        <v>40</v>
      </c>
      <c r="AD29" s="45">
        <f t="shared" si="2"/>
        <v>0</v>
      </c>
      <c r="AE29" s="28"/>
    </row>
    <row r="30" spans="1:31" ht="75" customHeight="1">
      <c r="A30" s="6" t="s">
        <v>16</v>
      </c>
      <c r="B30" s="131" t="s">
        <v>22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43">
        <f>AC31+AC32+AC33+AC34+AC35+AC36+AC37+AC38+AC39+AC40+AC41+AC42</f>
        <v>620</v>
      </c>
      <c r="AD30" s="45">
        <f>AD31+AD32+AD33+AD34+AD35+AD36+AD37+AD38+AD39+AD40+AD41+AD42</f>
        <v>41</v>
      </c>
      <c r="AE30" s="28"/>
    </row>
    <row r="31" spans="1:32" ht="75" customHeight="1">
      <c r="A31" s="8">
        <v>1</v>
      </c>
      <c r="B31" s="41" t="s">
        <v>50</v>
      </c>
      <c r="C31" s="42" t="s">
        <v>91</v>
      </c>
      <c r="D31" s="42"/>
      <c r="E31" s="43"/>
      <c r="F31" s="43"/>
      <c r="G31" s="43"/>
      <c r="H31" s="43"/>
      <c r="I31" s="42"/>
      <c r="J31" s="42">
        <v>60</v>
      </c>
      <c r="K31" s="56" t="s">
        <v>8</v>
      </c>
      <c r="L31" s="42">
        <v>5</v>
      </c>
      <c r="M31" s="43"/>
      <c r="N31" s="43">
        <v>60</v>
      </c>
      <c r="O31" s="43" t="s">
        <v>8</v>
      </c>
      <c r="P31" s="43">
        <v>4</v>
      </c>
      <c r="Q31" s="42"/>
      <c r="R31" s="42"/>
      <c r="S31" s="42"/>
      <c r="T31" s="42"/>
      <c r="U31" s="43"/>
      <c r="V31" s="43"/>
      <c r="W31" s="43"/>
      <c r="X31" s="43"/>
      <c r="Y31" s="42"/>
      <c r="Z31" s="42"/>
      <c r="AA31" s="42"/>
      <c r="AB31" s="42"/>
      <c r="AC31" s="43">
        <f t="shared" si="3"/>
        <v>120</v>
      </c>
      <c r="AD31" s="45">
        <f t="shared" si="2"/>
        <v>9</v>
      </c>
      <c r="AE31" s="28"/>
      <c r="AF31" s="32"/>
    </row>
    <row r="32" spans="1:36" s="24" customFormat="1" ht="75" customHeight="1">
      <c r="A32" s="8">
        <v>2</v>
      </c>
      <c r="B32" s="41" t="s">
        <v>51</v>
      </c>
      <c r="C32" s="42" t="s">
        <v>92</v>
      </c>
      <c r="D32" s="42"/>
      <c r="E32" s="43"/>
      <c r="F32" s="43"/>
      <c r="G32" s="43"/>
      <c r="H32" s="43"/>
      <c r="I32" s="42"/>
      <c r="J32" s="42"/>
      <c r="K32" s="42"/>
      <c r="L32" s="42"/>
      <c r="M32" s="43"/>
      <c r="N32" s="43"/>
      <c r="O32" s="43"/>
      <c r="P32" s="43"/>
      <c r="Q32" s="42"/>
      <c r="R32" s="42">
        <v>30</v>
      </c>
      <c r="S32" s="56" t="s">
        <v>8</v>
      </c>
      <c r="T32" s="42">
        <v>3</v>
      </c>
      <c r="U32" s="43"/>
      <c r="V32" s="43">
        <v>30</v>
      </c>
      <c r="W32" s="43" t="s">
        <v>8</v>
      </c>
      <c r="X32" s="43">
        <v>1</v>
      </c>
      <c r="Y32" s="42"/>
      <c r="Z32" s="42"/>
      <c r="AA32" s="42"/>
      <c r="AB32" s="42"/>
      <c r="AC32" s="43">
        <f t="shared" si="3"/>
        <v>60</v>
      </c>
      <c r="AD32" s="45">
        <f t="shared" si="2"/>
        <v>4</v>
      </c>
      <c r="AE32" s="28"/>
      <c r="AF32" s="93"/>
      <c r="AG32" s="92"/>
      <c r="AH32" s="92"/>
      <c r="AI32" s="92"/>
      <c r="AJ32" s="92"/>
    </row>
    <row r="33" spans="1:36" s="24" customFormat="1" ht="75" customHeight="1">
      <c r="A33" s="8">
        <v>3</v>
      </c>
      <c r="B33" s="44" t="s">
        <v>52</v>
      </c>
      <c r="C33" s="42" t="s">
        <v>120</v>
      </c>
      <c r="D33" s="42"/>
      <c r="E33" s="43"/>
      <c r="F33" s="43"/>
      <c r="G33" s="43"/>
      <c r="H33" s="43"/>
      <c r="I33" s="42"/>
      <c r="J33" s="42"/>
      <c r="K33" s="42"/>
      <c r="L33" s="42"/>
      <c r="M33" s="43">
        <v>15</v>
      </c>
      <c r="N33" s="43">
        <v>30</v>
      </c>
      <c r="O33" s="43" t="s">
        <v>80</v>
      </c>
      <c r="P33" s="43">
        <v>3</v>
      </c>
      <c r="Q33" s="42">
        <v>15</v>
      </c>
      <c r="R33" s="42">
        <v>30</v>
      </c>
      <c r="S33" s="42" t="s">
        <v>80</v>
      </c>
      <c r="T33" s="42">
        <v>3</v>
      </c>
      <c r="U33" s="43"/>
      <c r="V33" s="43">
        <v>30</v>
      </c>
      <c r="W33" s="43" t="s">
        <v>80</v>
      </c>
      <c r="X33" s="43">
        <v>1</v>
      </c>
      <c r="Y33" s="42"/>
      <c r="Z33" s="42"/>
      <c r="AA33" s="42"/>
      <c r="AB33" s="42"/>
      <c r="AC33" s="43">
        <f t="shared" si="3"/>
        <v>120</v>
      </c>
      <c r="AD33" s="45">
        <f t="shared" si="2"/>
        <v>7</v>
      </c>
      <c r="AE33" s="28"/>
      <c r="AF33" s="93"/>
      <c r="AG33" s="133"/>
      <c r="AH33" s="134"/>
      <c r="AI33" s="134"/>
      <c r="AJ33" s="92"/>
    </row>
    <row r="34" spans="1:36" s="24" customFormat="1" ht="75" customHeight="1">
      <c r="A34" s="8">
        <v>4</v>
      </c>
      <c r="B34" s="41" t="s">
        <v>53</v>
      </c>
      <c r="C34" s="42" t="s">
        <v>25</v>
      </c>
      <c r="D34" s="42"/>
      <c r="E34" s="43"/>
      <c r="F34" s="43"/>
      <c r="G34" s="43"/>
      <c r="H34" s="43"/>
      <c r="I34" s="42"/>
      <c r="J34" s="42"/>
      <c r="K34" s="42"/>
      <c r="L34" s="42"/>
      <c r="M34" s="43"/>
      <c r="N34" s="43"/>
      <c r="O34" s="43"/>
      <c r="P34" s="43"/>
      <c r="Q34" s="42"/>
      <c r="R34" s="42"/>
      <c r="S34" s="42"/>
      <c r="T34" s="42"/>
      <c r="U34" s="43">
        <v>15</v>
      </c>
      <c r="V34" s="43">
        <v>30</v>
      </c>
      <c r="W34" s="43" t="s">
        <v>80</v>
      </c>
      <c r="X34" s="43">
        <v>2</v>
      </c>
      <c r="Y34" s="42"/>
      <c r="Z34" s="42">
        <v>30</v>
      </c>
      <c r="AA34" s="42" t="s">
        <v>80</v>
      </c>
      <c r="AB34" s="42">
        <v>1</v>
      </c>
      <c r="AC34" s="43">
        <f t="shared" si="3"/>
        <v>75</v>
      </c>
      <c r="AD34" s="45">
        <f t="shared" si="2"/>
        <v>3</v>
      </c>
      <c r="AE34" s="28"/>
      <c r="AF34" s="93"/>
      <c r="AG34" s="92"/>
      <c r="AH34" s="92"/>
      <c r="AI34" s="92"/>
      <c r="AJ34" s="92"/>
    </row>
    <row r="35" spans="1:32" s="24" customFormat="1" ht="75" customHeight="1">
      <c r="A35" s="8">
        <v>5</v>
      </c>
      <c r="B35" s="41" t="s">
        <v>54</v>
      </c>
      <c r="C35" s="42" t="s">
        <v>85</v>
      </c>
      <c r="D35" s="42"/>
      <c r="E35" s="43"/>
      <c r="F35" s="43"/>
      <c r="G35" s="43"/>
      <c r="H35" s="43"/>
      <c r="I35" s="42"/>
      <c r="J35" s="42">
        <v>30</v>
      </c>
      <c r="K35" s="56" t="s">
        <v>8</v>
      </c>
      <c r="L35" s="42">
        <v>3</v>
      </c>
      <c r="M35" s="43"/>
      <c r="N35" s="43"/>
      <c r="O35" s="43"/>
      <c r="P35" s="43"/>
      <c r="Q35" s="42"/>
      <c r="R35" s="42"/>
      <c r="S35" s="42"/>
      <c r="T35" s="42"/>
      <c r="U35" s="43"/>
      <c r="V35" s="43"/>
      <c r="W35" s="43"/>
      <c r="X35" s="43"/>
      <c r="Y35" s="42"/>
      <c r="Z35" s="42"/>
      <c r="AA35" s="42"/>
      <c r="AB35" s="42"/>
      <c r="AC35" s="43">
        <f t="shared" si="3"/>
        <v>30</v>
      </c>
      <c r="AD35" s="45">
        <f t="shared" si="2"/>
        <v>3</v>
      </c>
      <c r="AE35" s="28"/>
      <c r="AF35" s="32"/>
    </row>
    <row r="36" spans="1:32" s="24" customFormat="1" ht="75" customHeight="1">
      <c r="A36" s="8">
        <v>6</v>
      </c>
      <c r="B36" s="41" t="s">
        <v>130</v>
      </c>
      <c r="C36" s="42" t="s">
        <v>91</v>
      </c>
      <c r="D36" s="42"/>
      <c r="E36" s="43"/>
      <c r="F36" s="43"/>
      <c r="G36" s="43"/>
      <c r="H36" s="43"/>
      <c r="I36" s="42"/>
      <c r="J36" s="42">
        <v>30</v>
      </c>
      <c r="K36" s="42" t="s">
        <v>80</v>
      </c>
      <c r="L36" s="42">
        <v>3</v>
      </c>
      <c r="M36" s="43"/>
      <c r="N36" s="43">
        <v>20</v>
      </c>
      <c r="O36" s="43" t="s">
        <v>80</v>
      </c>
      <c r="P36" s="43">
        <v>1</v>
      </c>
      <c r="Q36" s="42"/>
      <c r="R36" s="42"/>
      <c r="S36" s="42"/>
      <c r="T36" s="42"/>
      <c r="U36" s="43"/>
      <c r="V36" s="43"/>
      <c r="W36" s="43"/>
      <c r="X36" s="43"/>
      <c r="Y36" s="42"/>
      <c r="Z36" s="42"/>
      <c r="AA36" s="42"/>
      <c r="AB36" s="42"/>
      <c r="AC36" s="43">
        <f t="shared" si="3"/>
        <v>50</v>
      </c>
      <c r="AD36" s="45">
        <f t="shared" si="2"/>
        <v>4</v>
      </c>
      <c r="AE36" s="28"/>
      <c r="AF36" s="32"/>
    </row>
    <row r="37" spans="1:32" s="24" customFormat="1" ht="75" customHeight="1">
      <c r="A37" s="8">
        <v>7</v>
      </c>
      <c r="B37" s="41" t="s">
        <v>131</v>
      </c>
      <c r="C37" s="42" t="s">
        <v>93</v>
      </c>
      <c r="D37" s="42"/>
      <c r="E37" s="43"/>
      <c r="F37" s="43"/>
      <c r="G37" s="43"/>
      <c r="H37" s="43"/>
      <c r="I37" s="42"/>
      <c r="J37" s="42"/>
      <c r="K37" s="42"/>
      <c r="L37" s="42"/>
      <c r="M37" s="43"/>
      <c r="N37" s="43"/>
      <c r="O37" s="43"/>
      <c r="P37" s="43"/>
      <c r="Q37" s="42"/>
      <c r="R37" s="42">
        <v>20</v>
      </c>
      <c r="S37" s="42" t="s">
        <v>80</v>
      </c>
      <c r="T37" s="42">
        <v>2</v>
      </c>
      <c r="U37" s="43"/>
      <c r="V37" s="43"/>
      <c r="W37" s="43"/>
      <c r="X37" s="43"/>
      <c r="Y37" s="42"/>
      <c r="Z37" s="42"/>
      <c r="AA37" s="42"/>
      <c r="AB37" s="42"/>
      <c r="AC37" s="43">
        <f t="shared" si="3"/>
        <v>20</v>
      </c>
      <c r="AD37" s="45">
        <f t="shared" si="2"/>
        <v>2</v>
      </c>
      <c r="AE37" s="28"/>
      <c r="AF37" s="32"/>
    </row>
    <row r="38" spans="1:32" s="24" customFormat="1" ht="75" customHeight="1">
      <c r="A38" s="8">
        <v>8</v>
      </c>
      <c r="B38" s="41" t="s">
        <v>55</v>
      </c>
      <c r="C38" s="42" t="s">
        <v>92</v>
      </c>
      <c r="D38" s="42"/>
      <c r="E38" s="43"/>
      <c r="F38" s="43"/>
      <c r="G38" s="43"/>
      <c r="H38" s="43"/>
      <c r="I38" s="42"/>
      <c r="J38" s="42"/>
      <c r="K38" s="42"/>
      <c r="L38" s="42"/>
      <c r="M38" s="43"/>
      <c r="N38" s="43"/>
      <c r="O38" s="43"/>
      <c r="P38" s="43"/>
      <c r="Q38" s="42"/>
      <c r="R38" s="42"/>
      <c r="S38" s="42"/>
      <c r="T38" s="42"/>
      <c r="U38" s="43"/>
      <c r="V38" s="43">
        <v>15</v>
      </c>
      <c r="W38" s="43" t="s">
        <v>8</v>
      </c>
      <c r="X38" s="43">
        <v>1</v>
      </c>
      <c r="Y38" s="42"/>
      <c r="Z38" s="42"/>
      <c r="AA38" s="42"/>
      <c r="AB38" s="42"/>
      <c r="AC38" s="43">
        <f t="shared" si="3"/>
        <v>15</v>
      </c>
      <c r="AD38" s="45">
        <f t="shared" si="2"/>
        <v>1</v>
      </c>
      <c r="AE38" s="28"/>
      <c r="AF38" s="32"/>
    </row>
    <row r="39" spans="1:31" ht="75" customHeight="1">
      <c r="A39" s="8">
        <v>9</v>
      </c>
      <c r="B39" s="41" t="s">
        <v>56</v>
      </c>
      <c r="C39" s="42" t="s">
        <v>20</v>
      </c>
      <c r="D39" s="42"/>
      <c r="E39" s="43"/>
      <c r="F39" s="43"/>
      <c r="G39" s="43"/>
      <c r="H39" s="43"/>
      <c r="I39" s="42"/>
      <c r="J39" s="42"/>
      <c r="K39" s="42"/>
      <c r="L39" s="42"/>
      <c r="M39" s="43"/>
      <c r="N39" s="43">
        <v>15</v>
      </c>
      <c r="O39" s="43" t="s">
        <v>79</v>
      </c>
      <c r="P39" s="43">
        <v>1</v>
      </c>
      <c r="Q39" s="42"/>
      <c r="R39" s="42">
        <v>15</v>
      </c>
      <c r="S39" s="56" t="s">
        <v>79</v>
      </c>
      <c r="T39" s="42">
        <v>1</v>
      </c>
      <c r="U39" s="43"/>
      <c r="V39" s="43">
        <v>15</v>
      </c>
      <c r="W39" s="43" t="s">
        <v>79</v>
      </c>
      <c r="X39" s="43">
        <v>1</v>
      </c>
      <c r="Y39" s="42"/>
      <c r="Z39" s="42">
        <v>15</v>
      </c>
      <c r="AA39" s="56" t="s">
        <v>79</v>
      </c>
      <c r="AB39" s="42">
        <v>1</v>
      </c>
      <c r="AC39" s="43">
        <f t="shared" si="3"/>
        <v>60</v>
      </c>
      <c r="AD39" s="45">
        <f t="shared" si="2"/>
        <v>4</v>
      </c>
      <c r="AE39" s="28"/>
    </row>
    <row r="40" spans="1:31" ht="75" customHeight="1">
      <c r="A40" s="8">
        <v>11</v>
      </c>
      <c r="B40" s="41" t="s">
        <v>58</v>
      </c>
      <c r="C40" s="42" t="s">
        <v>20</v>
      </c>
      <c r="D40" s="42"/>
      <c r="E40" s="43"/>
      <c r="F40" s="43"/>
      <c r="G40" s="43"/>
      <c r="H40" s="43"/>
      <c r="I40" s="42"/>
      <c r="J40" s="42"/>
      <c r="K40" s="42"/>
      <c r="L40" s="42"/>
      <c r="M40" s="43"/>
      <c r="N40" s="43">
        <v>40</v>
      </c>
      <c r="O40" s="43" t="s">
        <v>80</v>
      </c>
      <c r="P40" s="43">
        <v>2</v>
      </c>
      <c r="Q40" s="42"/>
      <c r="R40" s="42"/>
      <c r="S40" s="42"/>
      <c r="T40" s="42"/>
      <c r="U40" s="43"/>
      <c r="V40" s="43"/>
      <c r="W40" s="43"/>
      <c r="X40" s="43"/>
      <c r="Y40" s="42"/>
      <c r="Z40" s="42"/>
      <c r="AA40" s="42"/>
      <c r="AB40" s="42"/>
      <c r="AC40" s="43">
        <f t="shared" si="3"/>
        <v>40</v>
      </c>
      <c r="AD40" s="45">
        <f t="shared" si="2"/>
        <v>2</v>
      </c>
      <c r="AE40" s="28"/>
    </row>
    <row r="41" spans="1:31" ht="75" customHeight="1">
      <c r="A41" s="8">
        <v>13</v>
      </c>
      <c r="B41" s="41" t="s">
        <v>59</v>
      </c>
      <c r="C41" s="42" t="s">
        <v>25</v>
      </c>
      <c r="D41" s="42"/>
      <c r="E41" s="43"/>
      <c r="F41" s="43"/>
      <c r="G41" s="43"/>
      <c r="H41" s="43"/>
      <c r="I41" s="42"/>
      <c r="J41" s="42"/>
      <c r="K41" s="42"/>
      <c r="L41" s="42"/>
      <c r="M41" s="43"/>
      <c r="N41" s="43"/>
      <c r="O41" s="43"/>
      <c r="P41" s="43"/>
      <c r="Q41" s="42"/>
      <c r="R41" s="42"/>
      <c r="S41" s="42"/>
      <c r="T41" s="42"/>
      <c r="U41" s="43"/>
      <c r="V41" s="43"/>
      <c r="W41" s="43"/>
      <c r="X41" s="43"/>
      <c r="Y41" s="42"/>
      <c r="Z41" s="42">
        <v>15</v>
      </c>
      <c r="AA41" s="42" t="s">
        <v>80</v>
      </c>
      <c r="AB41" s="42">
        <v>1</v>
      </c>
      <c r="AC41" s="43">
        <f>E41+F41+I41+J41+M41+N41+Q41+R41+U41+V41+Y41+Z41</f>
        <v>15</v>
      </c>
      <c r="AD41" s="45">
        <f>H41+L41+P41+T41+X41+AB41</f>
        <v>1</v>
      </c>
      <c r="AE41" s="28"/>
    </row>
    <row r="42" spans="1:31" ht="75" customHeight="1">
      <c r="A42" s="8">
        <v>14</v>
      </c>
      <c r="B42" s="41" t="s">
        <v>60</v>
      </c>
      <c r="C42" s="42" t="s">
        <v>20</v>
      </c>
      <c r="D42" s="42"/>
      <c r="E42" s="43"/>
      <c r="F42" s="43"/>
      <c r="G42" s="43"/>
      <c r="H42" s="43"/>
      <c r="I42" s="42"/>
      <c r="J42" s="42"/>
      <c r="K42" s="42"/>
      <c r="L42" s="42"/>
      <c r="M42" s="43"/>
      <c r="N42" s="43"/>
      <c r="O42" s="43"/>
      <c r="P42" s="43"/>
      <c r="Q42" s="42"/>
      <c r="R42" s="42"/>
      <c r="S42" s="42"/>
      <c r="T42" s="42"/>
      <c r="U42" s="43"/>
      <c r="V42" s="43">
        <v>15</v>
      </c>
      <c r="W42" s="43" t="s">
        <v>84</v>
      </c>
      <c r="X42" s="43">
        <v>1</v>
      </c>
      <c r="Y42" s="42"/>
      <c r="Z42" s="42"/>
      <c r="AA42" s="42"/>
      <c r="AB42" s="42"/>
      <c r="AC42" s="43">
        <f>E42+F42+I42+J42+M42+N42+Q42+R42+U42+V42+Y42+Z42</f>
        <v>15</v>
      </c>
      <c r="AD42" s="45">
        <f>H42+L42+P42+T42+X42+AB42</f>
        <v>1</v>
      </c>
      <c r="AE42" s="28"/>
    </row>
    <row r="43" spans="1:31" ht="75" customHeight="1">
      <c r="A43" s="8" t="s">
        <v>24</v>
      </c>
      <c r="B43" s="131" t="s">
        <v>127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43">
        <f>AC44</f>
        <v>587</v>
      </c>
      <c r="AD43" s="45">
        <f>AD44</f>
        <v>63</v>
      </c>
      <c r="AE43" s="28"/>
    </row>
    <row r="44" spans="1:34" ht="75" customHeight="1">
      <c r="A44" s="8" t="s">
        <v>40</v>
      </c>
      <c r="B44" s="130" t="s">
        <v>72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43">
        <f>AC45+AC46+AC47+AC48+AC49+AC50+AC51+AC52+AC53+AC54+AC55+AC56+AC57</f>
        <v>587</v>
      </c>
      <c r="AD44" s="45">
        <f>AD45+AD46+AD47+AD48+AD49+AD50+AD51+AD52+AD53+AD54+AD55+AD56+AD57</f>
        <v>63</v>
      </c>
      <c r="AE44" s="28"/>
      <c r="AF44" s="33"/>
      <c r="AG44" s="34"/>
      <c r="AH44" s="33"/>
    </row>
    <row r="45" spans="1:33" ht="75" customHeight="1">
      <c r="A45" s="8">
        <v>1</v>
      </c>
      <c r="B45" s="51" t="s">
        <v>57</v>
      </c>
      <c r="C45" s="37" t="s">
        <v>20</v>
      </c>
      <c r="D45" s="23"/>
      <c r="E45" s="36"/>
      <c r="F45" s="36"/>
      <c r="G45" s="36"/>
      <c r="H45" s="36"/>
      <c r="I45" s="37"/>
      <c r="J45" s="37"/>
      <c r="K45" s="37"/>
      <c r="L45" s="37"/>
      <c r="M45" s="36"/>
      <c r="N45" s="36">
        <v>15</v>
      </c>
      <c r="O45" s="36"/>
      <c r="P45" s="36">
        <v>1</v>
      </c>
      <c r="Q45" s="37"/>
      <c r="R45" s="37"/>
      <c r="S45" s="37"/>
      <c r="T45" s="37"/>
      <c r="U45" s="36"/>
      <c r="V45" s="36"/>
      <c r="W45" s="36"/>
      <c r="X45" s="36"/>
      <c r="Y45" s="37"/>
      <c r="Z45" s="37"/>
      <c r="AA45" s="37"/>
      <c r="AB45" s="37"/>
      <c r="AC45" s="43">
        <f t="shared" si="3"/>
        <v>15</v>
      </c>
      <c r="AD45" s="45">
        <f t="shared" si="2"/>
        <v>1</v>
      </c>
      <c r="AE45" s="28"/>
      <c r="AG45" s="13"/>
    </row>
    <row r="46" spans="1:33" ht="75" customHeight="1">
      <c r="A46" s="8">
        <v>2</v>
      </c>
      <c r="B46" s="52" t="s">
        <v>62</v>
      </c>
      <c r="C46" s="37" t="s">
        <v>20</v>
      </c>
      <c r="D46" s="23"/>
      <c r="E46" s="36"/>
      <c r="F46" s="36"/>
      <c r="G46" s="36"/>
      <c r="H46" s="36"/>
      <c r="I46" s="37"/>
      <c r="J46" s="37"/>
      <c r="K46" s="37"/>
      <c r="L46" s="37"/>
      <c r="M46" s="36"/>
      <c r="N46" s="36"/>
      <c r="O46" s="36"/>
      <c r="P46" s="36"/>
      <c r="Q46" s="37"/>
      <c r="R46" s="39">
        <v>15</v>
      </c>
      <c r="S46" s="39" t="s">
        <v>80</v>
      </c>
      <c r="T46" s="39">
        <v>1</v>
      </c>
      <c r="U46" s="40"/>
      <c r="V46" s="40"/>
      <c r="W46" s="36"/>
      <c r="X46" s="36"/>
      <c r="Y46" s="37"/>
      <c r="Z46" s="37"/>
      <c r="AA46" s="37"/>
      <c r="AB46" s="37"/>
      <c r="AC46" s="43">
        <f t="shared" si="3"/>
        <v>15</v>
      </c>
      <c r="AD46" s="45">
        <f t="shared" si="2"/>
        <v>1</v>
      </c>
      <c r="AE46" s="28"/>
      <c r="AG46" s="13"/>
    </row>
    <row r="47" spans="1:33" ht="75" customHeight="1">
      <c r="A47" s="8">
        <v>3</v>
      </c>
      <c r="B47" s="52" t="s">
        <v>63</v>
      </c>
      <c r="C47" s="37" t="s">
        <v>93</v>
      </c>
      <c r="D47" s="23"/>
      <c r="E47" s="36"/>
      <c r="F47" s="36"/>
      <c r="G47" s="36"/>
      <c r="H47" s="36"/>
      <c r="I47" s="37"/>
      <c r="J47" s="37"/>
      <c r="K47" s="37"/>
      <c r="L47" s="37"/>
      <c r="M47" s="36"/>
      <c r="N47" s="36">
        <v>30</v>
      </c>
      <c r="O47" s="36" t="s">
        <v>79</v>
      </c>
      <c r="P47" s="36">
        <v>2</v>
      </c>
      <c r="Q47" s="37"/>
      <c r="R47" s="37">
        <v>30</v>
      </c>
      <c r="S47" s="37" t="s">
        <v>79</v>
      </c>
      <c r="T47" s="37">
        <v>2</v>
      </c>
      <c r="U47" s="36"/>
      <c r="V47" s="36"/>
      <c r="W47" s="36"/>
      <c r="X47" s="36"/>
      <c r="Y47" s="37"/>
      <c r="Z47" s="37"/>
      <c r="AA47" s="37"/>
      <c r="AB47" s="37"/>
      <c r="AC47" s="43">
        <f t="shared" si="3"/>
        <v>60</v>
      </c>
      <c r="AD47" s="45">
        <f t="shared" si="2"/>
        <v>4</v>
      </c>
      <c r="AE47" s="28"/>
      <c r="AF47" s="3" t="s">
        <v>61</v>
      </c>
      <c r="AG47" s="13"/>
    </row>
    <row r="48" spans="1:31" s="22" customFormat="1" ht="75" customHeight="1">
      <c r="A48" s="8">
        <v>4</v>
      </c>
      <c r="B48" s="53" t="s">
        <v>64</v>
      </c>
      <c r="C48" s="37" t="s">
        <v>20</v>
      </c>
      <c r="D48" s="23"/>
      <c r="E48" s="36"/>
      <c r="F48" s="36"/>
      <c r="G48" s="36"/>
      <c r="H48" s="36"/>
      <c r="I48" s="37"/>
      <c r="J48" s="37"/>
      <c r="K48" s="37"/>
      <c r="L48" s="37"/>
      <c r="M48" s="36"/>
      <c r="N48" s="36"/>
      <c r="O48" s="36"/>
      <c r="P48" s="36"/>
      <c r="Q48" s="37"/>
      <c r="R48" s="37"/>
      <c r="S48" s="37"/>
      <c r="T48" s="37"/>
      <c r="U48" s="36"/>
      <c r="V48" s="36">
        <v>15</v>
      </c>
      <c r="W48" s="36" t="s">
        <v>80</v>
      </c>
      <c r="X48" s="36">
        <v>1</v>
      </c>
      <c r="Y48" s="37"/>
      <c r="Z48" s="37"/>
      <c r="AA48" s="37"/>
      <c r="AB48" s="37"/>
      <c r="AC48" s="43">
        <f t="shared" si="3"/>
        <v>15</v>
      </c>
      <c r="AD48" s="45">
        <f t="shared" si="2"/>
        <v>1</v>
      </c>
      <c r="AE48" s="28"/>
    </row>
    <row r="49" spans="1:31" s="22" customFormat="1" ht="75" customHeight="1">
      <c r="A49" s="8">
        <v>5</v>
      </c>
      <c r="B49" s="53" t="s">
        <v>65</v>
      </c>
      <c r="C49" s="37" t="s">
        <v>20</v>
      </c>
      <c r="D49" s="23"/>
      <c r="E49" s="36"/>
      <c r="F49" s="36"/>
      <c r="G49" s="36"/>
      <c r="H49" s="36"/>
      <c r="I49" s="37"/>
      <c r="J49" s="37"/>
      <c r="K49" s="37"/>
      <c r="L49" s="37"/>
      <c r="M49" s="36"/>
      <c r="N49" s="36"/>
      <c r="O49" s="36"/>
      <c r="P49" s="36"/>
      <c r="Q49" s="37"/>
      <c r="R49" s="37"/>
      <c r="S49" s="37"/>
      <c r="T49" s="37"/>
      <c r="U49" s="36"/>
      <c r="V49" s="106"/>
      <c r="W49" s="106"/>
      <c r="X49" s="106"/>
      <c r="Y49" s="37"/>
      <c r="Z49" s="77">
        <v>15</v>
      </c>
      <c r="AA49" s="77" t="s">
        <v>80</v>
      </c>
      <c r="AB49" s="77">
        <v>1</v>
      </c>
      <c r="AC49" s="43">
        <v>15</v>
      </c>
      <c r="AD49" s="45">
        <v>1</v>
      </c>
      <c r="AE49" s="28"/>
    </row>
    <row r="50" spans="1:31" s="22" customFormat="1" ht="75" customHeight="1">
      <c r="A50" s="8">
        <v>6</v>
      </c>
      <c r="B50" s="52" t="s">
        <v>66</v>
      </c>
      <c r="C50" s="37" t="s">
        <v>20</v>
      </c>
      <c r="D50" s="23"/>
      <c r="E50" s="36"/>
      <c r="F50" s="36"/>
      <c r="G50" s="36"/>
      <c r="H50" s="36"/>
      <c r="I50" s="37"/>
      <c r="J50" s="37"/>
      <c r="K50" s="37"/>
      <c r="L50" s="37"/>
      <c r="M50" s="36"/>
      <c r="N50" s="36"/>
      <c r="O50" s="36"/>
      <c r="P50" s="36"/>
      <c r="Q50" s="37"/>
      <c r="R50" s="37"/>
      <c r="S50" s="37"/>
      <c r="T50" s="37"/>
      <c r="U50" s="36"/>
      <c r="V50" s="106"/>
      <c r="W50" s="106"/>
      <c r="X50" s="106"/>
      <c r="Y50" s="85"/>
      <c r="Z50" s="85">
        <v>15</v>
      </c>
      <c r="AA50" s="85" t="s">
        <v>80</v>
      </c>
      <c r="AB50" s="85">
        <v>1</v>
      </c>
      <c r="AC50" s="43">
        <f>E50+F50+I50+J50+M50+N50+Q50+R50+U50+Z50+Y50</f>
        <v>15</v>
      </c>
      <c r="AD50" s="45">
        <f>H50+L50+P50+T50+AB50</f>
        <v>1</v>
      </c>
      <c r="AE50" s="28"/>
    </row>
    <row r="51" spans="1:31" ht="75" customHeight="1">
      <c r="A51" s="8">
        <v>7</v>
      </c>
      <c r="B51" s="52" t="s">
        <v>96</v>
      </c>
      <c r="C51" s="37" t="s">
        <v>25</v>
      </c>
      <c r="D51" s="23"/>
      <c r="E51" s="36"/>
      <c r="F51" s="36"/>
      <c r="G51" s="36"/>
      <c r="H51" s="36"/>
      <c r="I51" s="37"/>
      <c r="J51" s="37"/>
      <c r="K51" s="37"/>
      <c r="L51" s="37"/>
      <c r="M51" s="36"/>
      <c r="N51" s="36"/>
      <c r="O51" s="36"/>
      <c r="P51" s="36"/>
      <c r="Q51" s="37"/>
      <c r="R51" s="37"/>
      <c r="S51" s="37"/>
      <c r="T51" s="37"/>
      <c r="U51" s="36"/>
      <c r="V51" s="36">
        <v>30</v>
      </c>
      <c r="W51" s="36" t="s">
        <v>101</v>
      </c>
      <c r="X51" s="36">
        <v>2</v>
      </c>
      <c r="Y51" s="37"/>
      <c r="Z51" s="37">
        <v>30</v>
      </c>
      <c r="AA51" s="37" t="s">
        <v>79</v>
      </c>
      <c r="AB51" s="37">
        <v>2</v>
      </c>
      <c r="AC51" s="43">
        <f>E51+F51+I51+J51+M51+N51+Q51+R51+U51+V51+Y51+Z51</f>
        <v>60</v>
      </c>
      <c r="AD51" s="45">
        <f>H51+L51+P51+T51+X51+AB51</f>
        <v>4</v>
      </c>
      <c r="AE51" s="28"/>
    </row>
    <row r="52" spans="1:31" ht="75" customHeight="1">
      <c r="A52" s="8">
        <v>8</v>
      </c>
      <c r="B52" s="52" t="s">
        <v>124</v>
      </c>
      <c r="C52" s="37"/>
      <c r="D52" s="23"/>
      <c r="E52" s="36"/>
      <c r="F52" s="36"/>
      <c r="G52" s="36"/>
      <c r="H52" s="36"/>
      <c r="I52" s="37"/>
      <c r="J52" s="37"/>
      <c r="K52" s="37"/>
      <c r="L52" s="37"/>
      <c r="M52" s="36"/>
      <c r="N52" s="36"/>
      <c r="O52" s="36"/>
      <c r="P52" s="36"/>
      <c r="Q52" s="37"/>
      <c r="R52" s="37"/>
      <c r="S52" s="37"/>
      <c r="T52" s="37"/>
      <c r="U52" s="36"/>
      <c r="V52" s="36"/>
      <c r="W52" s="36"/>
      <c r="X52" s="36"/>
      <c r="Y52" s="37"/>
      <c r="Z52" s="37">
        <v>15</v>
      </c>
      <c r="AA52" s="37" t="s">
        <v>79</v>
      </c>
      <c r="AB52" s="37">
        <v>1</v>
      </c>
      <c r="AC52" s="43">
        <f t="shared" si="3"/>
        <v>15</v>
      </c>
      <c r="AD52" s="45">
        <f t="shared" si="2"/>
        <v>1</v>
      </c>
      <c r="AE52" s="28"/>
    </row>
    <row r="53" spans="1:31" ht="75" customHeight="1">
      <c r="A53" s="8">
        <v>9</v>
      </c>
      <c r="B53" s="54" t="s">
        <v>68</v>
      </c>
      <c r="C53" s="37" t="s">
        <v>93</v>
      </c>
      <c r="D53" s="23"/>
      <c r="E53" s="36"/>
      <c r="F53" s="36"/>
      <c r="G53" s="36"/>
      <c r="H53" s="36"/>
      <c r="I53" s="37"/>
      <c r="J53" s="37"/>
      <c r="K53" s="37"/>
      <c r="L53" s="37"/>
      <c r="M53" s="36">
        <v>30</v>
      </c>
      <c r="N53" s="36"/>
      <c r="O53" s="36"/>
      <c r="P53" s="36">
        <v>1</v>
      </c>
      <c r="Q53" s="37">
        <v>45</v>
      </c>
      <c r="R53" s="37"/>
      <c r="S53" s="37"/>
      <c r="T53" s="37">
        <v>3</v>
      </c>
      <c r="U53" s="36"/>
      <c r="V53" s="36"/>
      <c r="W53" s="36"/>
      <c r="X53" s="36"/>
      <c r="Y53" s="37"/>
      <c r="Z53" s="37"/>
      <c r="AA53" s="37"/>
      <c r="AB53" s="37"/>
      <c r="AC53" s="43">
        <f t="shared" si="3"/>
        <v>75</v>
      </c>
      <c r="AD53" s="45">
        <f t="shared" si="2"/>
        <v>4</v>
      </c>
      <c r="AE53" s="28"/>
    </row>
    <row r="54" spans="1:31" ht="75" customHeight="1">
      <c r="A54" s="8">
        <v>10</v>
      </c>
      <c r="B54" s="53" t="s">
        <v>69</v>
      </c>
      <c r="C54" s="37" t="s">
        <v>93</v>
      </c>
      <c r="D54" s="23"/>
      <c r="E54" s="36"/>
      <c r="F54" s="36"/>
      <c r="G54" s="36"/>
      <c r="H54" s="36"/>
      <c r="I54" s="37"/>
      <c r="J54" s="37"/>
      <c r="K54" s="37"/>
      <c r="L54" s="37"/>
      <c r="M54" s="36">
        <v>30</v>
      </c>
      <c r="N54" s="36"/>
      <c r="O54" s="36"/>
      <c r="P54" s="36">
        <v>1</v>
      </c>
      <c r="Q54" s="37">
        <v>45</v>
      </c>
      <c r="R54" s="37"/>
      <c r="S54" s="37"/>
      <c r="T54" s="37">
        <v>3</v>
      </c>
      <c r="U54" s="36"/>
      <c r="V54" s="36"/>
      <c r="W54" s="36"/>
      <c r="X54" s="36"/>
      <c r="Y54" s="37"/>
      <c r="Z54" s="37"/>
      <c r="AA54" s="37"/>
      <c r="AB54" s="37"/>
      <c r="AC54" s="43">
        <f t="shared" si="3"/>
        <v>75</v>
      </c>
      <c r="AD54" s="45">
        <f t="shared" si="2"/>
        <v>4</v>
      </c>
      <c r="AE54" s="28"/>
    </row>
    <row r="55" spans="1:36" ht="75" customHeight="1">
      <c r="A55" s="8">
        <v>11</v>
      </c>
      <c r="B55" s="53" t="s">
        <v>114</v>
      </c>
      <c r="C55" s="37" t="s">
        <v>20</v>
      </c>
      <c r="D55" s="23"/>
      <c r="E55" s="36"/>
      <c r="F55" s="36"/>
      <c r="G55" s="36"/>
      <c r="H55" s="36"/>
      <c r="I55" s="37"/>
      <c r="J55" s="37"/>
      <c r="K55" s="37"/>
      <c r="L55" s="37"/>
      <c r="M55" s="36"/>
      <c r="N55" s="36"/>
      <c r="O55" s="36"/>
      <c r="P55" s="36"/>
      <c r="Q55" s="37"/>
      <c r="R55" s="37"/>
      <c r="S55" s="37"/>
      <c r="T55" s="37"/>
      <c r="U55" s="36"/>
      <c r="V55" s="36">
        <v>30</v>
      </c>
      <c r="W55" s="36" t="s">
        <v>80</v>
      </c>
      <c r="X55" s="36">
        <v>2</v>
      </c>
      <c r="Y55" s="37"/>
      <c r="Z55" s="37"/>
      <c r="AA55" s="37"/>
      <c r="AB55" s="37"/>
      <c r="AC55" s="43">
        <f t="shared" si="3"/>
        <v>30</v>
      </c>
      <c r="AD55" s="45">
        <f t="shared" si="2"/>
        <v>2</v>
      </c>
      <c r="AE55" s="28"/>
      <c r="AF55" s="92"/>
      <c r="AG55" s="92"/>
      <c r="AH55" s="92"/>
      <c r="AI55" s="92"/>
      <c r="AJ55" s="92"/>
    </row>
    <row r="56" spans="1:36" ht="75" customHeight="1">
      <c r="A56" s="8">
        <v>12</v>
      </c>
      <c r="B56" s="52" t="s">
        <v>121</v>
      </c>
      <c r="C56" s="42" t="s">
        <v>20</v>
      </c>
      <c r="D56" s="42"/>
      <c r="E56" s="43"/>
      <c r="F56" s="43"/>
      <c r="G56" s="43"/>
      <c r="H56" s="43"/>
      <c r="I56" s="42"/>
      <c r="J56" s="42"/>
      <c r="K56" s="42"/>
      <c r="L56" s="42"/>
      <c r="M56" s="43"/>
      <c r="N56" s="43"/>
      <c r="O56" s="43"/>
      <c r="P56" s="43"/>
      <c r="Q56" s="42"/>
      <c r="R56" s="42"/>
      <c r="S56" s="42"/>
      <c r="T56" s="42"/>
      <c r="U56" s="43"/>
      <c r="V56" s="43">
        <v>15</v>
      </c>
      <c r="W56" s="43" t="s">
        <v>84</v>
      </c>
      <c r="X56" s="43">
        <v>2</v>
      </c>
      <c r="Y56" s="42"/>
      <c r="Z56" s="42">
        <v>30</v>
      </c>
      <c r="AA56" s="42" t="s">
        <v>84</v>
      </c>
      <c r="AB56" s="42">
        <v>13</v>
      </c>
      <c r="AC56" s="43">
        <f t="shared" si="3"/>
        <v>45</v>
      </c>
      <c r="AD56" s="45">
        <f t="shared" si="2"/>
        <v>15</v>
      </c>
      <c r="AE56" s="28"/>
      <c r="AF56" s="92"/>
      <c r="AG56" s="92"/>
      <c r="AH56" s="92"/>
      <c r="AI56" s="92"/>
      <c r="AJ56" s="92"/>
    </row>
    <row r="57" spans="1:34" ht="140.25" customHeight="1">
      <c r="A57" s="8">
        <v>14</v>
      </c>
      <c r="B57" s="52" t="s">
        <v>83</v>
      </c>
      <c r="C57" s="42" t="s">
        <v>20</v>
      </c>
      <c r="D57" s="42"/>
      <c r="E57" s="43"/>
      <c r="F57" s="43"/>
      <c r="G57" s="43"/>
      <c r="H57" s="43"/>
      <c r="I57" s="42"/>
      <c r="J57" s="42"/>
      <c r="K57" s="42"/>
      <c r="L57" s="42"/>
      <c r="M57" s="43"/>
      <c r="N57" s="43">
        <v>19</v>
      </c>
      <c r="O57" s="43"/>
      <c r="P57" s="43">
        <v>4</v>
      </c>
      <c r="Q57" s="42"/>
      <c r="R57" s="42">
        <v>19</v>
      </c>
      <c r="S57" s="42"/>
      <c r="T57" s="56">
        <v>4</v>
      </c>
      <c r="U57" s="43"/>
      <c r="V57" s="43">
        <v>95</v>
      </c>
      <c r="W57" s="43"/>
      <c r="X57" s="43">
        <v>12</v>
      </c>
      <c r="Y57" s="42"/>
      <c r="Z57" s="42">
        <v>19</v>
      </c>
      <c r="AA57" s="42"/>
      <c r="AB57" s="56">
        <v>4</v>
      </c>
      <c r="AC57" s="43">
        <f t="shared" si="3"/>
        <v>152</v>
      </c>
      <c r="AD57" s="45">
        <f t="shared" si="2"/>
        <v>24</v>
      </c>
      <c r="AE57" s="28"/>
      <c r="AH57" s="3">
        <v>2</v>
      </c>
    </row>
    <row r="58" spans="1:31" ht="75" customHeight="1">
      <c r="A58" s="8" t="s">
        <v>23</v>
      </c>
      <c r="B58" s="131" t="s">
        <v>109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43"/>
      <c r="AD58" s="45"/>
      <c r="AE58" s="28"/>
    </row>
    <row r="59" spans="1:33" ht="75" customHeight="1">
      <c r="A59" s="141">
        <v>1</v>
      </c>
      <c r="B59" s="124" t="s">
        <v>82</v>
      </c>
      <c r="C59" s="69"/>
      <c r="D59" s="69"/>
      <c r="E59" s="70"/>
      <c r="F59" s="70"/>
      <c r="G59" s="70"/>
      <c r="H59" s="70"/>
      <c r="I59" s="69"/>
      <c r="J59" s="71"/>
      <c r="K59" s="69"/>
      <c r="L59" s="69"/>
      <c r="M59" s="125" t="s">
        <v>31</v>
      </c>
      <c r="N59" s="125"/>
      <c r="O59" s="125"/>
      <c r="P59" s="72"/>
      <c r="Q59" s="69"/>
      <c r="R59" s="69"/>
      <c r="S59" s="69"/>
      <c r="T59" s="69"/>
      <c r="U59" s="125" t="s">
        <v>32</v>
      </c>
      <c r="V59" s="125"/>
      <c r="W59" s="125"/>
      <c r="X59" s="72"/>
      <c r="Y59" s="129" t="s">
        <v>33</v>
      </c>
      <c r="Z59" s="129"/>
      <c r="AA59" s="129"/>
      <c r="AB59" s="71"/>
      <c r="AC59" s="43"/>
      <c r="AD59" s="45"/>
      <c r="AE59" s="28"/>
      <c r="AG59" s="3" t="s">
        <v>61</v>
      </c>
    </row>
    <row r="60" spans="1:31" ht="75" customHeight="1">
      <c r="A60" s="141"/>
      <c r="B60" s="124"/>
      <c r="C60" s="69"/>
      <c r="D60" s="69"/>
      <c r="E60" s="70"/>
      <c r="F60" s="70"/>
      <c r="G60" s="70"/>
      <c r="H60" s="70"/>
      <c r="I60" s="69"/>
      <c r="J60" s="71"/>
      <c r="K60" s="69"/>
      <c r="L60" s="69"/>
      <c r="M60" s="70"/>
      <c r="N60" s="73"/>
      <c r="O60" s="73"/>
      <c r="P60" s="73"/>
      <c r="Q60" s="69"/>
      <c r="R60" s="69"/>
      <c r="S60" s="69"/>
      <c r="T60" s="69"/>
      <c r="U60" s="129" t="s">
        <v>34</v>
      </c>
      <c r="V60" s="129"/>
      <c r="W60" s="129"/>
      <c r="X60" s="129"/>
      <c r="Y60" s="129"/>
      <c r="Z60" s="129"/>
      <c r="AA60" s="129"/>
      <c r="AB60" s="74"/>
      <c r="AC60" s="43"/>
      <c r="AD60" s="45" t="s">
        <v>61</v>
      </c>
      <c r="AE60" s="28"/>
    </row>
    <row r="61" spans="1:31" ht="75" customHeight="1">
      <c r="A61" s="140" t="s">
        <v>19</v>
      </c>
      <c r="B61" s="140"/>
      <c r="C61" s="57"/>
      <c r="D61" s="58"/>
      <c r="E61" s="58">
        <f>SUM(E13:E20,E22:E29,E31:E42,E45:E57)</f>
        <v>30</v>
      </c>
      <c r="F61" s="58">
        <f>SUM(F13:F20,F22:F29,F31:F42,F45:F57)</f>
        <v>350</v>
      </c>
      <c r="G61" s="58"/>
      <c r="H61" s="58">
        <f>SUM(H13:H20,H22:H29,H31:H42,H45:H57)</f>
        <v>30</v>
      </c>
      <c r="I61" s="58">
        <f>SUM(I13:I20,I22:I29,I31:I42,I45:I57)</f>
        <v>0</v>
      </c>
      <c r="J61" s="57">
        <f>SUM(J13:J20,J22:J29,J31:J42,J45:J57)</f>
        <v>360</v>
      </c>
      <c r="K61" s="57"/>
      <c r="L61" s="57">
        <f>SUM(L13:L20,L22:L29,L31:L42,L45:L57)</f>
        <v>30</v>
      </c>
      <c r="M61" s="58">
        <f>SUM(M13:M20,M22:M29,M31:M42,M45:M57)</f>
        <v>75</v>
      </c>
      <c r="N61" s="58">
        <f>SUM(N13:N20,N22:N29,N31:N42,N45:N57)</f>
        <v>364</v>
      </c>
      <c r="O61" s="58"/>
      <c r="P61" s="58">
        <f>SUM(P13:P20,P22:P29,P31:P42,P45:P57)</f>
        <v>30</v>
      </c>
      <c r="Q61" s="58">
        <f>SUM(Q13:Q20,Q22:Q29,Q31:Q42,Q45:Q57)</f>
        <v>105</v>
      </c>
      <c r="R61" s="58">
        <f>SUM(R13:R20,R22:R29,R31:R42,R45:R57)</f>
        <v>274</v>
      </c>
      <c r="S61" s="58"/>
      <c r="T61" s="58">
        <f>SUM(T13:T20,T22:T29,T31:T42,T45:T57)</f>
        <v>30</v>
      </c>
      <c r="U61" s="58">
        <f>SUM(U13:U20,U22:U29,U31:U42,U45:U57)</f>
        <v>15</v>
      </c>
      <c r="V61" s="58">
        <f>SUM(V13:V20,V22:V29,V31:V42,V45:V57)</f>
        <v>380</v>
      </c>
      <c r="W61" s="58"/>
      <c r="X61" s="58">
        <f>SUM(X13:X20,X22:X29,X31:X42,X45:X57)</f>
        <v>30</v>
      </c>
      <c r="Y61" s="58">
        <f>SUM(Y13:Y20,Y22:Y29,Y31:Y42,Y45:Y57)</f>
        <v>0</v>
      </c>
      <c r="Z61" s="58">
        <f>SUM(Z13:Z20,Z22:Z29,Z31:Z42,Z45:Z57)</f>
        <v>254</v>
      </c>
      <c r="AA61" s="58"/>
      <c r="AB61" s="58">
        <f>SUM(AB13:AB20,AB22:AB29,AB31:AB42,AB45:AB57)</f>
        <v>30</v>
      </c>
      <c r="AC61" s="58">
        <f>E61+F61+I61+J61+M61+N61+Q61+R61+U61+V61+Y61+Z61</f>
        <v>2207</v>
      </c>
      <c r="AD61" s="58">
        <f>H61+L61+P61+T61+X61+AB61</f>
        <v>180</v>
      </c>
      <c r="AE61" s="28"/>
    </row>
    <row r="62" spans="1:32" ht="49.5" customHeight="1">
      <c r="A62" s="140" t="s">
        <v>81</v>
      </c>
      <c r="B62" s="140"/>
      <c r="C62" s="57"/>
      <c r="D62" s="58"/>
      <c r="E62" s="140">
        <f>E61+F61</f>
        <v>380</v>
      </c>
      <c r="F62" s="140"/>
      <c r="G62" s="140"/>
      <c r="H62" s="58"/>
      <c r="I62" s="140">
        <f>I61+J61</f>
        <v>360</v>
      </c>
      <c r="J62" s="140"/>
      <c r="K62" s="140"/>
      <c r="L62" s="58"/>
      <c r="M62" s="140">
        <f>M61+N61</f>
        <v>439</v>
      </c>
      <c r="N62" s="140"/>
      <c r="O62" s="140"/>
      <c r="P62" s="58"/>
      <c r="Q62" s="140">
        <f>Q61+R61</f>
        <v>379</v>
      </c>
      <c r="R62" s="140"/>
      <c r="S62" s="140"/>
      <c r="T62" s="58"/>
      <c r="U62" s="140">
        <f>U61+V61</f>
        <v>395</v>
      </c>
      <c r="V62" s="140"/>
      <c r="W62" s="140"/>
      <c r="X62" s="58"/>
      <c r="Y62" s="140">
        <f>Y61+Z61</f>
        <v>254</v>
      </c>
      <c r="Z62" s="140"/>
      <c r="AA62" s="140"/>
      <c r="AB62" s="58"/>
      <c r="AC62" s="58">
        <f>AC12+AC21+AC30+AC43</f>
        <v>2207</v>
      </c>
      <c r="AD62" s="58">
        <f>AD12+AD21+AD30+AD43</f>
        <v>180</v>
      </c>
      <c r="AE62" s="28"/>
      <c r="AF62" s="3" t="s">
        <v>61</v>
      </c>
    </row>
    <row r="63" spans="1:30" ht="39.75" customHeight="1">
      <c r="A63" s="122" t="s">
        <v>41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3"/>
      <c r="N63" s="123"/>
      <c r="O63" s="123"/>
      <c r="P63" s="123"/>
      <c r="Q63" s="123"/>
      <c r="R63" s="123"/>
      <c r="S63" s="123"/>
      <c r="T63" s="123"/>
      <c r="U63" s="122"/>
      <c r="V63" s="122"/>
      <c r="W63" s="122"/>
      <c r="X63" s="122"/>
      <c r="Y63" s="122"/>
      <c r="Z63" s="122"/>
      <c r="AA63" s="122"/>
      <c r="AB63" s="9"/>
      <c r="AD63" s="14"/>
    </row>
    <row r="64" spans="2:30" ht="75" customHeight="1">
      <c r="B64" s="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AD64"/>
    </row>
    <row r="65" spans="2:30" ht="24" customHeight="1">
      <c r="B65" s="11"/>
      <c r="AD65"/>
    </row>
    <row r="66" ht="24" customHeight="1">
      <c r="AD66"/>
    </row>
    <row r="67" ht="24" customHeight="1">
      <c r="AD67"/>
    </row>
    <row r="68" ht="24" customHeight="1">
      <c r="AD68" s="35"/>
    </row>
    <row r="69" ht="24" customHeight="1">
      <c r="AD69" s="35"/>
    </row>
    <row r="70" ht="24" customHeight="1">
      <c r="AD70" s="35"/>
    </row>
    <row r="71" ht="24" customHeight="1">
      <c r="AD71" s="24"/>
    </row>
    <row r="72" ht="24" customHeight="1">
      <c r="AD72" s="24"/>
    </row>
    <row r="73" ht="24" customHeight="1">
      <c r="AD73" s="24"/>
    </row>
    <row r="74" ht="24" customHeight="1">
      <c r="AD74" s="24"/>
    </row>
    <row r="75" ht="24" customHeight="1">
      <c r="AD75" s="24"/>
    </row>
    <row r="76" ht="24" customHeight="1">
      <c r="AD76" s="24"/>
    </row>
    <row r="77" ht="24" customHeight="1">
      <c r="AD77" s="24"/>
    </row>
    <row r="78" ht="24" customHeight="1">
      <c r="AD78" s="24"/>
    </row>
    <row r="79" ht="24" customHeight="1">
      <c r="AD79" s="24"/>
    </row>
    <row r="80" ht="24" customHeight="1">
      <c r="AD80" s="24"/>
    </row>
    <row r="81" ht="24" customHeight="1">
      <c r="AD81" s="24"/>
    </row>
    <row r="82" ht="24" customHeight="1">
      <c r="AD82" s="24"/>
    </row>
    <row r="83" ht="24" customHeight="1">
      <c r="AD83" s="24"/>
    </row>
    <row r="84" ht="24" customHeight="1">
      <c r="AD84" s="24"/>
    </row>
    <row r="85" ht="24" customHeight="1">
      <c r="AD85" s="24"/>
    </row>
    <row r="86" ht="24" customHeight="1">
      <c r="AD86" s="24"/>
    </row>
    <row r="87" ht="24" customHeight="1">
      <c r="AD87" s="24"/>
    </row>
    <row r="88" ht="24" customHeight="1">
      <c r="AD88" s="24"/>
    </row>
    <row r="89" ht="24" customHeight="1">
      <c r="AD89" s="24"/>
    </row>
    <row r="90" ht="24" customHeight="1">
      <c r="AD90" s="24"/>
    </row>
    <row r="91" ht="24" customHeight="1">
      <c r="AD91" s="24"/>
    </row>
    <row r="92" ht="24" customHeight="1">
      <c r="AD92" s="24"/>
    </row>
    <row r="93" ht="24" customHeight="1">
      <c r="AD93" s="24"/>
    </row>
    <row r="94" ht="24" customHeight="1">
      <c r="AD94" s="24"/>
    </row>
    <row r="95" ht="24" customHeight="1">
      <c r="AD95" s="24"/>
    </row>
  </sheetData>
  <sheetProtection/>
  <mergeCells count="60">
    <mergeCell ref="U9:X9"/>
    <mergeCell ref="B8:B11"/>
    <mergeCell ref="J10:K10"/>
    <mergeCell ref="U10:U11"/>
    <mergeCell ref="L10:L11"/>
    <mergeCell ref="U8:AB8"/>
    <mergeCell ref="I10:I11"/>
    <mergeCell ref="M9:P9"/>
    <mergeCell ref="Q9:T9"/>
    <mergeCell ref="M8:T8"/>
    <mergeCell ref="H10:H11"/>
    <mergeCell ref="Y59:AA59"/>
    <mergeCell ref="A62:B62"/>
    <mergeCell ref="A61:B61"/>
    <mergeCell ref="A59:A60"/>
    <mergeCell ref="U62:W62"/>
    <mergeCell ref="A8:A11"/>
    <mergeCell ref="B43:AB43"/>
    <mergeCell ref="Y9:AB9"/>
    <mergeCell ref="X10:X11"/>
    <mergeCell ref="C8:C11"/>
    <mergeCell ref="E9:H9"/>
    <mergeCell ref="Y62:AA62"/>
    <mergeCell ref="E62:G62"/>
    <mergeCell ref="I62:K62"/>
    <mergeCell ref="M62:O62"/>
    <mergeCell ref="Q62:S62"/>
    <mergeCell ref="F10:G10"/>
    <mergeCell ref="V10:W10"/>
    <mergeCell ref="Z10:AA10"/>
    <mergeCell ref="AD1:AD7"/>
    <mergeCell ref="E8:L8"/>
    <mergeCell ref="C6:AB6"/>
    <mergeCell ref="I9:L9"/>
    <mergeCell ref="Y10:Y11"/>
    <mergeCell ref="A1:K1"/>
    <mergeCell ref="A2:K2"/>
    <mergeCell ref="A3:K3"/>
    <mergeCell ref="A4:K4"/>
    <mergeCell ref="A5:K5"/>
    <mergeCell ref="B30:AB30"/>
    <mergeCell ref="B58:AB58"/>
    <mergeCell ref="AD8:AD11"/>
    <mergeCell ref="AC8:AC11"/>
    <mergeCell ref="P10:P11"/>
    <mergeCell ref="AG33:AI33"/>
    <mergeCell ref="Q10:Q11"/>
    <mergeCell ref="R10:S10"/>
    <mergeCell ref="T10:T11"/>
    <mergeCell ref="E10:E11"/>
    <mergeCell ref="A63:AA63"/>
    <mergeCell ref="B59:B60"/>
    <mergeCell ref="M59:O59"/>
    <mergeCell ref="M10:M11"/>
    <mergeCell ref="N10:O10"/>
    <mergeCell ref="B12:AB12"/>
    <mergeCell ref="AB10:AB11"/>
    <mergeCell ref="U60:AA60"/>
    <mergeCell ref="B44:AB44"/>
    <mergeCell ref="U59:W5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6"/>
  <sheetViews>
    <sheetView zoomScale="47" zoomScaleNormal="47" zoomScalePageLayoutView="0" workbookViewId="0" topLeftCell="A1">
      <selection activeCell="L56" sqref="L56"/>
    </sheetView>
  </sheetViews>
  <sheetFormatPr defaultColWidth="9.00390625" defaultRowHeight="12.75"/>
  <cols>
    <col min="1" max="1" width="9.625" style="2" customWidth="1"/>
    <col min="2" max="2" width="44.75390625" style="24" customWidth="1"/>
    <col min="3" max="3" width="11.25390625" style="24" customWidth="1"/>
    <col min="4" max="4" width="0.2421875" style="24" hidden="1" customWidth="1"/>
    <col min="5" max="5" width="11.375" style="24" customWidth="1"/>
    <col min="6" max="6" width="10.875" style="24" customWidth="1"/>
    <col min="7" max="7" width="12.25390625" style="24" customWidth="1"/>
    <col min="8" max="9" width="10.375" style="24" customWidth="1"/>
    <col min="10" max="10" width="10.125" style="24" customWidth="1"/>
    <col min="11" max="11" width="11.75390625" style="24" customWidth="1"/>
    <col min="12" max="12" width="10.375" style="24" customWidth="1"/>
    <col min="13" max="13" width="9.875" style="24" customWidth="1"/>
    <col min="14" max="14" width="11.625" style="24" customWidth="1"/>
    <col min="15" max="15" width="11.125" style="24" customWidth="1"/>
    <col min="16" max="16" width="10.375" style="24" customWidth="1"/>
    <col min="17" max="17" width="11.375" style="24" customWidth="1"/>
    <col min="18" max="18" width="10.875" style="24" customWidth="1"/>
    <col min="19" max="19" width="12.00390625" style="24" customWidth="1"/>
    <col min="20" max="20" width="10.875" style="24" customWidth="1"/>
    <col min="21" max="21" width="8.75390625" style="24" customWidth="1"/>
    <col min="22" max="22" width="11.625" style="24" customWidth="1"/>
    <col min="23" max="23" width="12.75390625" style="24" customWidth="1"/>
    <col min="24" max="24" width="11.125" style="24" customWidth="1"/>
    <col min="25" max="25" width="9.125" style="24" customWidth="1"/>
    <col min="26" max="26" width="11.125" style="24" customWidth="1"/>
    <col min="27" max="27" width="12.00390625" style="24" customWidth="1"/>
    <col min="28" max="28" width="10.125" style="24" customWidth="1"/>
    <col min="29" max="29" width="13.625" style="24" customWidth="1"/>
    <col min="30" max="30" width="13.25390625" style="10" customWidth="1"/>
    <col min="31" max="31" width="9.125" style="24" customWidth="1"/>
    <col min="32" max="16384" width="9.125" style="24" customWidth="1"/>
  </cols>
  <sheetData>
    <row r="1" spans="1:30" s="2" customFormat="1" ht="33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AD1" s="135"/>
    </row>
    <row r="2" spans="1:30" s="2" customFormat="1" ht="30" customHeight="1">
      <c r="A2" s="138" t="s">
        <v>45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AD2" s="135"/>
    </row>
    <row r="3" spans="1:30" s="2" customFormat="1" ht="34.5" customHeight="1">
      <c r="A3" s="138" t="s">
        <v>46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AD3" s="135"/>
    </row>
    <row r="4" spans="1:30" s="2" customFormat="1" ht="34.5" customHeight="1">
      <c r="A4" s="138" t="s">
        <v>98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AD4" s="135"/>
    </row>
    <row r="5" spans="1:30" s="2" customFormat="1" ht="38.25" customHeight="1">
      <c r="A5" s="138" t="s">
        <v>48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AD5" s="135"/>
    </row>
    <row r="6" spans="3:35" ht="24" customHeight="1">
      <c r="C6" s="137" t="s">
        <v>128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D6" s="135"/>
      <c r="AI6" s="24" t="s">
        <v>61</v>
      </c>
    </row>
    <row r="7" spans="1:30" ht="46.5" customHeight="1">
      <c r="A7" s="27" t="s">
        <v>12</v>
      </c>
      <c r="AD7" s="136"/>
    </row>
    <row r="8" spans="1:34" ht="31.5" customHeight="1">
      <c r="A8" s="128" t="s">
        <v>1</v>
      </c>
      <c r="B8" s="128" t="s">
        <v>2</v>
      </c>
      <c r="C8" s="139" t="s">
        <v>35</v>
      </c>
      <c r="D8" s="7"/>
      <c r="E8" s="128" t="s">
        <v>13</v>
      </c>
      <c r="F8" s="128"/>
      <c r="G8" s="128"/>
      <c r="H8" s="128"/>
      <c r="I8" s="128"/>
      <c r="J8" s="128"/>
      <c r="K8" s="128"/>
      <c r="L8" s="128"/>
      <c r="M8" s="128" t="s">
        <v>14</v>
      </c>
      <c r="N8" s="128"/>
      <c r="O8" s="128"/>
      <c r="P8" s="128"/>
      <c r="Q8" s="128"/>
      <c r="R8" s="128"/>
      <c r="S8" s="128"/>
      <c r="T8" s="128"/>
      <c r="U8" s="128" t="s">
        <v>15</v>
      </c>
      <c r="V8" s="128"/>
      <c r="W8" s="128"/>
      <c r="X8" s="128"/>
      <c r="Y8" s="128"/>
      <c r="Z8" s="128"/>
      <c r="AA8" s="128"/>
      <c r="AB8" s="128"/>
      <c r="AC8" s="132" t="s">
        <v>27</v>
      </c>
      <c r="AD8" s="132" t="s">
        <v>36</v>
      </c>
      <c r="AH8" s="12"/>
    </row>
    <row r="9" spans="1:32" ht="37.5" customHeight="1">
      <c r="A9" s="128"/>
      <c r="B9" s="128"/>
      <c r="C9" s="139"/>
      <c r="D9" s="6"/>
      <c r="E9" s="132" t="s">
        <v>26</v>
      </c>
      <c r="F9" s="132"/>
      <c r="G9" s="132"/>
      <c r="H9" s="132"/>
      <c r="I9" s="128" t="s">
        <v>3</v>
      </c>
      <c r="J9" s="128"/>
      <c r="K9" s="128"/>
      <c r="L9" s="128"/>
      <c r="M9" s="126" t="s">
        <v>4</v>
      </c>
      <c r="N9" s="126"/>
      <c r="O9" s="126"/>
      <c r="P9" s="126"/>
      <c r="Q9" s="128" t="s">
        <v>5</v>
      </c>
      <c r="R9" s="128"/>
      <c r="S9" s="128"/>
      <c r="T9" s="128"/>
      <c r="U9" s="126" t="s">
        <v>6</v>
      </c>
      <c r="V9" s="126"/>
      <c r="W9" s="126"/>
      <c r="X9" s="126"/>
      <c r="Y9" s="128" t="s">
        <v>7</v>
      </c>
      <c r="Z9" s="128"/>
      <c r="AA9" s="128"/>
      <c r="AB9" s="128"/>
      <c r="AC9" s="132"/>
      <c r="AD9" s="132"/>
      <c r="AF9" s="25"/>
    </row>
    <row r="10" spans="1:32" ht="33.75" customHeight="1">
      <c r="A10" s="128"/>
      <c r="B10" s="128"/>
      <c r="C10" s="139"/>
      <c r="D10" s="6"/>
      <c r="E10" s="126" t="s">
        <v>28</v>
      </c>
      <c r="F10" s="126" t="s">
        <v>29</v>
      </c>
      <c r="G10" s="126"/>
      <c r="H10" s="126" t="s">
        <v>11</v>
      </c>
      <c r="I10" s="128" t="s">
        <v>28</v>
      </c>
      <c r="J10" s="128" t="s">
        <v>29</v>
      </c>
      <c r="K10" s="128"/>
      <c r="L10" s="128" t="s">
        <v>11</v>
      </c>
      <c r="M10" s="126" t="s">
        <v>28</v>
      </c>
      <c r="N10" s="126" t="s">
        <v>29</v>
      </c>
      <c r="O10" s="126"/>
      <c r="P10" s="126" t="s">
        <v>11</v>
      </c>
      <c r="Q10" s="128" t="s">
        <v>28</v>
      </c>
      <c r="R10" s="128" t="s">
        <v>29</v>
      </c>
      <c r="S10" s="128"/>
      <c r="T10" s="128" t="s">
        <v>11</v>
      </c>
      <c r="U10" s="126" t="s">
        <v>28</v>
      </c>
      <c r="V10" s="126" t="s">
        <v>29</v>
      </c>
      <c r="W10" s="126"/>
      <c r="X10" s="126" t="s">
        <v>11</v>
      </c>
      <c r="Y10" s="128" t="s">
        <v>28</v>
      </c>
      <c r="Z10" s="128" t="s">
        <v>29</v>
      </c>
      <c r="AA10" s="128"/>
      <c r="AB10" s="128" t="s">
        <v>11</v>
      </c>
      <c r="AC10" s="132"/>
      <c r="AD10" s="132"/>
      <c r="AF10" s="25"/>
    </row>
    <row r="11" spans="1:32" ht="33.75" customHeight="1">
      <c r="A11" s="128"/>
      <c r="B11" s="128"/>
      <c r="C11" s="139"/>
      <c r="D11" s="6"/>
      <c r="E11" s="126"/>
      <c r="F11" s="94" t="s">
        <v>39</v>
      </c>
      <c r="G11" s="17" t="s">
        <v>37</v>
      </c>
      <c r="H11" s="126"/>
      <c r="I11" s="128"/>
      <c r="J11" s="6" t="s">
        <v>39</v>
      </c>
      <c r="K11" s="7" t="s">
        <v>37</v>
      </c>
      <c r="L11" s="128"/>
      <c r="M11" s="126"/>
      <c r="N11" s="94" t="s">
        <v>39</v>
      </c>
      <c r="O11" s="17" t="s">
        <v>37</v>
      </c>
      <c r="P11" s="126"/>
      <c r="Q11" s="128"/>
      <c r="R11" s="21" t="s">
        <v>39</v>
      </c>
      <c r="S11" s="7" t="s">
        <v>37</v>
      </c>
      <c r="T11" s="128"/>
      <c r="U11" s="126"/>
      <c r="V11" s="94" t="s">
        <v>39</v>
      </c>
      <c r="W11" s="17" t="s">
        <v>37</v>
      </c>
      <c r="X11" s="126"/>
      <c r="Y11" s="128"/>
      <c r="Z11" s="21" t="s">
        <v>39</v>
      </c>
      <c r="AA11" s="7" t="s">
        <v>37</v>
      </c>
      <c r="AB11" s="128"/>
      <c r="AC11" s="132"/>
      <c r="AD11" s="132"/>
      <c r="AF11" s="25"/>
    </row>
    <row r="12" spans="1:34" s="27" customFormat="1" ht="75" customHeight="1">
      <c r="A12" s="8" t="s">
        <v>8</v>
      </c>
      <c r="B12" s="127" t="s">
        <v>21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0">
        <f>AC13+AC14+AC15+AC16+AC17+AC18+AC19+AC20</f>
        <v>305</v>
      </c>
      <c r="AD12" s="84">
        <f>AD13+AD14+AD15+AD16+AD17+AD18+AD19+AD20</f>
        <v>14</v>
      </c>
      <c r="AE12" s="26"/>
      <c r="AF12" s="26"/>
      <c r="AG12" s="26"/>
      <c r="AH12" s="26"/>
    </row>
    <row r="13" spans="1:34" s="27" customFormat="1" ht="75" customHeight="1">
      <c r="A13" s="47">
        <v>1</v>
      </c>
      <c r="B13" s="98" t="s">
        <v>116</v>
      </c>
      <c r="C13" s="47" t="s">
        <v>20</v>
      </c>
      <c r="D13" s="47"/>
      <c r="E13" s="46">
        <v>15</v>
      </c>
      <c r="F13" s="46"/>
      <c r="G13" s="46"/>
      <c r="H13" s="46">
        <v>1</v>
      </c>
      <c r="I13" s="47"/>
      <c r="J13" s="47"/>
      <c r="K13" s="47"/>
      <c r="L13" s="47"/>
      <c r="M13" s="46"/>
      <c r="N13" s="46"/>
      <c r="O13" s="46"/>
      <c r="P13" s="46"/>
      <c r="Q13" s="47"/>
      <c r="R13" s="47"/>
      <c r="S13" s="47"/>
      <c r="T13" s="47"/>
      <c r="U13" s="46"/>
      <c r="V13" s="46"/>
      <c r="W13" s="46"/>
      <c r="X13" s="46"/>
      <c r="Y13" s="47"/>
      <c r="Z13" s="47"/>
      <c r="AA13" s="47"/>
      <c r="AB13" s="47"/>
      <c r="AC13" s="46">
        <f aca="true" t="shared" si="0" ref="AC13:AC20">E13+F13+I13+J13+M13+N13+Q13+R13+U13+V13+Y13+Z13</f>
        <v>15</v>
      </c>
      <c r="AD13" s="46">
        <f aca="true" t="shared" si="1" ref="AD13:AD20">H13+L13+P13+T13+X13+AB13</f>
        <v>1</v>
      </c>
      <c r="AF13" s="26"/>
      <c r="AG13" s="26"/>
      <c r="AH13" s="26"/>
    </row>
    <row r="14" spans="1:34" ht="75" customHeight="1">
      <c r="A14" s="101">
        <v>2</v>
      </c>
      <c r="B14" s="53" t="s">
        <v>71</v>
      </c>
      <c r="C14" s="48" t="s">
        <v>20</v>
      </c>
      <c r="D14" s="42"/>
      <c r="E14" s="43"/>
      <c r="F14" s="43">
        <v>30</v>
      </c>
      <c r="G14" s="43" t="s">
        <v>8</v>
      </c>
      <c r="H14" s="43">
        <v>1</v>
      </c>
      <c r="I14" s="42"/>
      <c r="J14" s="42"/>
      <c r="K14" s="42"/>
      <c r="L14" s="42"/>
      <c r="M14" s="43"/>
      <c r="N14" s="43"/>
      <c r="O14" s="43"/>
      <c r="P14" s="43"/>
      <c r="Q14" s="42"/>
      <c r="R14" s="42"/>
      <c r="S14" s="42"/>
      <c r="T14" s="42"/>
      <c r="U14" s="43"/>
      <c r="V14" s="43"/>
      <c r="W14" s="43"/>
      <c r="X14" s="43"/>
      <c r="Y14" s="42"/>
      <c r="Z14" s="42"/>
      <c r="AA14" s="42"/>
      <c r="AB14" s="42"/>
      <c r="AC14" s="46">
        <f t="shared" si="0"/>
        <v>30</v>
      </c>
      <c r="AD14" s="84">
        <f t="shared" si="1"/>
        <v>1</v>
      </c>
      <c r="AE14" s="28"/>
      <c r="AF14" s="28"/>
      <c r="AG14" s="28"/>
      <c r="AH14" s="29"/>
    </row>
    <row r="15" spans="1:34" ht="75" customHeight="1">
      <c r="A15" s="101">
        <v>3</v>
      </c>
      <c r="B15" s="98" t="s">
        <v>18</v>
      </c>
      <c r="C15" s="39" t="s">
        <v>20</v>
      </c>
      <c r="D15" s="47"/>
      <c r="E15" s="46"/>
      <c r="F15" s="46">
        <v>30</v>
      </c>
      <c r="G15" s="46" t="s">
        <v>80</v>
      </c>
      <c r="H15" s="46">
        <v>2</v>
      </c>
      <c r="I15" s="47"/>
      <c r="J15" s="47"/>
      <c r="K15" s="47"/>
      <c r="L15" s="47"/>
      <c r="M15" s="43"/>
      <c r="N15" s="43"/>
      <c r="O15" s="43"/>
      <c r="P15" s="43"/>
      <c r="Q15" s="42"/>
      <c r="R15" s="42"/>
      <c r="S15" s="42"/>
      <c r="T15" s="42"/>
      <c r="U15" s="43"/>
      <c r="V15" s="43"/>
      <c r="W15" s="43"/>
      <c r="X15" s="43"/>
      <c r="Y15" s="42"/>
      <c r="Z15" s="42"/>
      <c r="AA15" s="42"/>
      <c r="AB15" s="42"/>
      <c r="AC15" s="43">
        <f t="shared" si="0"/>
        <v>30</v>
      </c>
      <c r="AD15" s="45">
        <f t="shared" si="1"/>
        <v>2</v>
      </c>
      <c r="AE15" s="28"/>
      <c r="AF15" s="28"/>
      <c r="AG15" s="28"/>
      <c r="AH15" s="29"/>
    </row>
    <row r="16" spans="1:34" s="31" customFormat="1" ht="75" customHeight="1">
      <c r="A16" s="101">
        <v>4</v>
      </c>
      <c r="B16" s="53" t="s">
        <v>123</v>
      </c>
      <c r="C16" s="39" t="s">
        <v>20</v>
      </c>
      <c r="D16" s="47"/>
      <c r="E16" s="46"/>
      <c r="F16" s="46"/>
      <c r="G16" s="46"/>
      <c r="H16" s="46"/>
      <c r="I16" s="47"/>
      <c r="J16" s="47"/>
      <c r="K16" s="76"/>
      <c r="L16" s="76"/>
      <c r="M16" s="43"/>
      <c r="N16" s="43">
        <v>15</v>
      </c>
      <c r="O16" s="46" t="s">
        <v>8</v>
      </c>
      <c r="P16" s="43">
        <v>1</v>
      </c>
      <c r="Q16" s="42"/>
      <c r="R16" s="42"/>
      <c r="S16" s="42"/>
      <c r="T16" s="42"/>
      <c r="U16" s="43"/>
      <c r="V16" s="43"/>
      <c r="W16" s="43"/>
      <c r="X16" s="43"/>
      <c r="Y16" s="42"/>
      <c r="Z16" s="42"/>
      <c r="AA16" s="42"/>
      <c r="AB16" s="42"/>
      <c r="AC16" s="43">
        <f t="shared" si="0"/>
        <v>15</v>
      </c>
      <c r="AD16" s="45">
        <f t="shared" si="1"/>
        <v>1</v>
      </c>
      <c r="AE16" s="28"/>
      <c r="AF16" s="28"/>
      <c r="AG16" s="28"/>
      <c r="AH16" s="30"/>
    </row>
    <row r="17" spans="1:33" ht="75" customHeight="1">
      <c r="A17" s="8">
        <v>5</v>
      </c>
      <c r="B17" s="53" t="s">
        <v>70</v>
      </c>
      <c r="C17" s="48" t="s">
        <v>20</v>
      </c>
      <c r="D17" s="42"/>
      <c r="E17" s="43">
        <v>15</v>
      </c>
      <c r="F17" s="43"/>
      <c r="G17" s="43"/>
      <c r="H17" s="43">
        <v>1</v>
      </c>
      <c r="I17" s="42"/>
      <c r="J17" s="42"/>
      <c r="K17" s="42"/>
      <c r="L17" s="42"/>
      <c r="M17" s="43"/>
      <c r="N17" s="43"/>
      <c r="O17" s="43"/>
      <c r="P17" s="43"/>
      <c r="Q17" s="42"/>
      <c r="R17" s="42"/>
      <c r="S17" s="42"/>
      <c r="T17" s="42"/>
      <c r="U17" s="43"/>
      <c r="V17" s="43"/>
      <c r="W17" s="43"/>
      <c r="X17" s="43"/>
      <c r="Y17" s="42"/>
      <c r="Z17" s="42"/>
      <c r="AA17" s="42"/>
      <c r="AB17" s="42"/>
      <c r="AC17" s="43">
        <f>E17+F17+I17+J17+M17+N17+Q17+R17+U17+V17+Y17+Z17</f>
        <v>15</v>
      </c>
      <c r="AD17" s="45">
        <f>H17+L17+P17+T17+X17+AB17</f>
        <v>1</v>
      </c>
      <c r="AE17" s="28"/>
      <c r="AG17" s="13"/>
    </row>
    <row r="18" spans="1:33" ht="75" customHeight="1">
      <c r="A18" s="8">
        <v>6</v>
      </c>
      <c r="B18" s="55" t="s">
        <v>30</v>
      </c>
      <c r="C18" s="56" t="s">
        <v>93</v>
      </c>
      <c r="D18" s="56"/>
      <c r="E18" s="43"/>
      <c r="F18" s="43">
        <v>30</v>
      </c>
      <c r="G18" s="43" t="s">
        <v>80</v>
      </c>
      <c r="H18" s="43">
        <v>2</v>
      </c>
      <c r="I18" s="56"/>
      <c r="J18" s="56">
        <v>30</v>
      </c>
      <c r="K18" s="56" t="s">
        <v>80</v>
      </c>
      <c r="L18" s="56">
        <v>2</v>
      </c>
      <c r="M18" s="43"/>
      <c r="N18" s="43">
        <v>30</v>
      </c>
      <c r="O18" s="43" t="s">
        <v>80</v>
      </c>
      <c r="P18" s="43">
        <v>1</v>
      </c>
      <c r="Q18" s="56"/>
      <c r="R18" s="56">
        <v>30</v>
      </c>
      <c r="S18" s="56" t="s">
        <v>80</v>
      </c>
      <c r="T18" s="56">
        <v>1</v>
      </c>
      <c r="U18" s="43"/>
      <c r="V18" s="43"/>
      <c r="W18" s="43"/>
      <c r="X18" s="43"/>
      <c r="Y18" s="56"/>
      <c r="Z18" s="56"/>
      <c r="AA18" s="56"/>
      <c r="AB18" s="56"/>
      <c r="AC18" s="43">
        <f>E18+F18+I18+J18+M18+N18+Q18+R18+U18+V18+Y18+Z18</f>
        <v>120</v>
      </c>
      <c r="AD18" s="45">
        <f>H18+L18+P18+T18+X18+AB18</f>
        <v>6</v>
      </c>
      <c r="AE18" s="28"/>
      <c r="AG18" s="13"/>
    </row>
    <row r="19" spans="1:33" ht="75" customHeight="1">
      <c r="A19" s="101">
        <v>7</v>
      </c>
      <c r="B19" s="53" t="s">
        <v>10</v>
      </c>
      <c r="C19" s="48" t="s">
        <v>20</v>
      </c>
      <c r="D19" s="42"/>
      <c r="E19" s="43"/>
      <c r="F19" s="43">
        <v>30</v>
      </c>
      <c r="G19" s="43" t="s">
        <v>80</v>
      </c>
      <c r="H19" s="43">
        <v>0</v>
      </c>
      <c r="I19" s="42"/>
      <c r="J19" s="42">
        <v>30</v>
      </c>
      <c r="K19" s="42" t="s">
        <v>80</v>
      </c>
      <c r="L19" s="42">
        <v>0</v>
      </c>
      <c r="M19" s="43"/>
      <c r="N19" s="43"/>
      <c r="O19" s="43"/>
      <c r="P19" s="43"/>
      <c r="Q19" s="42"/>
      <c r="R19" s="42"/>
      <c r="S19" s="42"/>
      <c r="T19" s="42"/>
      <c r="U19" s="43"/>
      <c r="V19" s="43"/>
      <c r="W19" s="43"/>
      <c r="X19" s="43"/>
      <c r="Y19" s="42"/>
      <c r="Z19" s="42"/>
      <c r="AA19" s="42"/>
      <c r="AB19" s="42"/>
      <c r="AC19" s="43">
        <f t="shared" si="0"/>
        <v>60</v>
      </c>
      <c r="AD19" s="45">
        <f t="shared" si="1"/>
        <v>0</v>
      </c>
      <c r="AE19" s="28"/>
      <c r="AG19" s="13"/>
    </row>
    <row r="20" spans="1:31" s="4" customFormat="1" ht="111" customHeight="1">
      <c r="A20" s="101">
        <v>8</v>
      </c>
      <c r="B20" s="53" t="s">
        <v>44</v>
      </c>
      <c r="C20" s="48" t="s">
        <v>20</v>
      </c>
      <c r="D20" s="42"/>
      <c r="E20" s="43"/>
      <c r="F20" s="43"/>
      <c r="G20" s="43"/>
      <c r="H20" s="43"/>
      <c r="I20" s="42"/>
      <c r="J20" s="42"/>
      <c r="K20" s="42"/>
      <c r="L20" s="42"/>
      <c r="M20" s="43"/>
      <c r="N20" s="43"/>
      <c r="O20" s="43"/>
      <c r="P20" s="43"/>
      <c r="Q20" s="42"/>
      <c r="R20" s="42">
        <v>10</v>
      </c>
      <c r="S20" s="42"/>
      <c r="T20" s="42">
        <v>1</v>
      </c>
      <c r="U20" s="43"/>
      <c r="V20" s="43"/>
      <c r="W20" s="43"/>
      <c r="X20" s="43"/>
      <c r="Y20" s="42"/>
      <c r="Z20" s="42">
        <v>10</v>
      </c>
      <c r="AA20" s="42"/>
      <c r="AB20" s="42">
        <v>1</v>
      </c>
      <c r="AC20" s="43">
        <f t="shared" si="0"/>
        <v>20</v>
      </c>
      <c r="AD20" s="45">
        <f t="shared" si="1"/>
        <v>2</v>
      </c>
      <c r="AE20" s="28"/>
    </row>
    <row r="21" spans="1:31" ht="75" customHeight="1">
      <c r="A21" s="8" t="s">
        <v>17</v>
      </c>
      <c r="B21" s="105" t="s">
        <v>102</v>
      </c>
      <c r="C21" s="78" t="s">
        <v>89</v>
      </c>
      <c r="D21" s="78"/>
      <c r="E21" s="78"/>
      <c r="F21" s="78"/>
      <c r="G21" s="78"/>
      <c r="H21" s="78"/>
      <c r="I21" s="78"/>
      <c r="J21" s="78"/>
      <c r="K21" s="78" t="s">
        <v>61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43">
        <f>AC22+AC23+AC24+AC25+AC26+AC27+AC28+AC29</f>
        <v>695</v>
      </c>
      <c r="AD21" s="45">
        <f>AD22+AD23+AD24+AD25+AD26+AD27+AD28+AD29</f>
        <v>62</v>
      </c>
      <c r="AE21" s="28"/>
    </row>
    <row r="22" spans="1:31" ht="75" customHeight="1">
      <c r="A22" s="102">
        <v>1</v>
      </c>
      <c r="B22" s="49" t="s">
        <v>94</v>
      </c>
      <c r="C22" s="42" t="s">
        <v>20</v>
      </c>
      <c r="D22" s="99"/>
      <c r="E22" s="43"/>
      <c r="F22" s="43">
        <v>90</v>
      </c>
      <c r="G22" s="43" t="s">
        <v>79</v>
      </c>
      <c r="H22" s="43">
        <v>9</v>
      </c>
      <c r="I22" s="42"/>
      <c r="J22" s="42">
        <v>60</v>
      </c>
      <c r="K22" s="42" t="s">
        <v>79</v>
      </c>
      <c r="L22" s="42">
        <v>5</v>
      </c>
      <c r="M22" s="43"/>
      <c r="N22" s="43">
        <v>30</v>
      </c>
      <c r="O22" s="43" t="s">
        <v>79</v>
      </c>
      <c r="P22" s="43">
        <v>2</v>
      </c>
      <c r="Q22" s="42"/>
      <c r="R22" s="42">
        <v>30</v>
      </c>
      <c r="S22" s="42" t="s">
        <v>79</v>
      </c>
      <c r="T22" s="42">
        <v>2</v>
      </c>
      <c r="U22" s="43"/>
      <c r="V22" s="43">
        <v>15</v>
      </c>
      <c r="W22" s="43" t="s">
        <v>79</v>
      </c>
      <c r="X22" s="43">
        <v>1</v>
      </c>
      <c r="Y22" s="42"/>
      <c r="Z22" s="42">
        <v>15</v>
      </c>
      <c r="AA22" s="42" t="s">
        <v>79</v>
      </c>
      <c r="AB22" s="42">
        <v>1</v>
      </c>
      <c r="AC22" s="43">
        <f>E22+F22+I22+J22+M22+N22+Q22+R22+U22+V22+Y22+Z22</f>
        <v>240</v>
      </c>
      <c r="AD22" s="45">
        <f aca="true" t="shared" si="2" ref="AD22:AD40">H22+L22+P22+T22+X22+AB22</f>
        <v>20</v>
      </c>
      <c r="AE22" s="28"/>
    </row>
    <row r="23" spans="1:31" ht="75" customHeight="1">
      <c r="A23" s="102">
        <v>2</v>
      </c>
      <c r="B23" s="49" t="s">
        <v>106</v>
      </c>
      <c r="C23" s="42" t="s">
        <v>20</v>
      </c>
      <c r="D23" s="42"/>
      <c r="E23" s="43"/>
      <c r="F23" s="43">
        <v>15</v>
      </c>
      <c r="G23" s="43" t="s">
        <v>79</v>
      </c>
      <c r="H23" s="43">
        <v>3</v>
      </c>
      <c r="I23" s="42"/>
      <c r="J23" s="42">
        <v>15</v>
      </c>
      <c r="K23" s="42" t="s">
        <v>79</v>
      </c>
      <c r="L23" s="42">
        <v>3</v>
      </c>
      <c r="M23" s="43"/>
      <c r="N23" s="43">
        <v>15</v>
      </c>
      <c r="O23" s="43" t="s">
        <v>79</v>
      </c>
      <c r="P23" s="43">
        <v>2</v>
      </c>
      <c r="Q23" s="42"/>
      <c r="R23" s="42">
        <v>15</v>
      </c>
      <c r="S23" s="42" t="s">
        <v>79</v>
      </c>
      <c r="T23" s="42">
        <v>1</v>
      </c>
      <c r="U23" s="43"/>
      <c r="V23" s="43">
        <v>15</v>
      </c>
      <c r="W23" s="43" t="s">
        <v>79</v>
      </c>
      <c r="X23" s="43">
        <v>1</v>
      </c>
      <c r="Y23" s="42"/>
      <c r="Z23" s="42">
        <v>15</v>
      </c>
      <c r="AA23" s="42" t="s">
        <v>79</v>
      </c>
      <c r="AB23" s="42">
        <v>1</v>
      </c>
      <c r="AC23" s="43">
        <f>E23+F23+I23+J23+M23+N23+Q23+R23+U23+V23+Y23+Z23</f>
        <v>90</v>
      </c>
      <c r="AD23" s="45">
        <f t="shared" si="2"/>
        <v>11</v>
      </c>
      <c r="AE23" s="28"/>
    </row>
    <row r="24" spans="1:31" ht="75" customHeight="1">
      <c r="A24" s="102">
        <v>3</v>
      </c>
      <c r="B24" s="49" t="s">
        <v>108</v>
      </c>
      <c r="C24" s="42" t="s">
        <v>20</v>
      </c>
      <c r="D24" s="99"/>
      <c r="E24" s="43"/>
      <c r="F24" s="43">
        <v>30</v>
      </c>
      <c r="G24" s="43" t="s">
        <v>79</v>
      </c>
      <c r="H24" s="43">
        <v>3</v>
      </c>
      <c r="I24" s="42"/>
      <c r="J24" s="42">
        <v>30</v>
      </c>
      <c r="K24" s="42" t="s">
        <v>79</v>
      </c>
      <c r="L24" s="42">
        <v>3</v>
      </c>
      <c r="M24" s="43"/>
      <c r="N24" s="43"/>
      <c r="O24" s="43"/>
      <c r="P24" s="43"/>
      <c r="Q24" s="42"/>
      <c r="R24" s="42">
        <v>15</v>
      </c>
      <c r="S24" s="42" t="s">
        <v>79</v>
      </c>
      <c r="T24" s="42">
        <v>1</v>
      </c>
      <c r="U24" s="43"/>
      <c r="V24" s="43">
        <v>15</v>
      </c>
      <c r="W24" s="43" t="s">
        <v>79</v>
      </c>
      <c r="X24" s="43">
        <v>1</v>
      </c>
      <c r="Y24" s="42"/>
      <c r="Z24" s="42">
        <v>15</v>
      </c>
      <c r="AA24" s="42" t="s">
        <v>79</v>
      </c>
      <c r="AB24" s="42">
        <v>1</v>
      </c>
      <c r="AC24" s="43">
        <f>E24+F24+I24+J24+M24+N24+Q24+R24+U24+V24+Y24+Z24</f>
        <v>105</v>
      </c>
      <c r="AD24" s="45">
        <f>H24+L24+P24+T24+X24+AB24</f>
        <v>9</v>
      </c>
      <c r="AE24" s="28"/>
    </row>
    <row r="25" spans="1:31" ht="75" customHeight="1">
      <c r="A25" s="102">
        <v>4</v>
      </c>
      <c r="B25" s="49" t="s">
        <v>118</v>
      </c>
      <c r="C25" s="42" t="s">
        <v>20</v>
      </c>
      <c r="D25" s="99"/>
      <c r="E25" s="43"/>
      <c r="F25" s="43"/>
      <c r="G25" s="43"/>
      <c r="H25" s="43"/>
      <c r="I25" s="42"/>
      <c r="J25" s="42"/>
      <c r="K25" s="42"/>
      <c r="L25" s="42"/>
      <c r="M25" s="43"/>
      <c r="N25" s="43">
        <v>15</v>
      </c>
      <c r="O25" s="43" t="s">
        <v>79</v>
      </c>
      <c r="P25" s="43">
        <v>1</v>
      </c>
      <c r="Q25" s="42"/>
      <c r="R25" s="42"/>
      <c r="S25" s="42"/>
      <c r="T25" s="42"/>
      <c r="U25" s="43"/>
      <c r="V25" s="43"/>
      <c r="W25" s="43"/>
      <c r="X25" s="43"/>
      <c r="Y25" s="42"/>
      <c r="Z25" s="42"/>
      <c r="AA25" s="42"/>
      <c r="AB25" s="42"/>
      <c r="AC25" s="43">
        <f>E25+F25+I25+J25+M25+N25+Q25+R25+U25+V25+Y25+Z25</f>
        <v>15</v>
      </c>
      <c r="AD25" s="45">
        <f>H25+L25+P25+T25+X25+AB25</f>
        <v>1</v>
      </c>
      <c r="AE25" s="28"/>
    </row>
    <row r="26" spans="1:31" ht="75" customHeight="1">
      <c r="A26" s="102">
        <v>5</v>
      </c>
      <c r="B26" s="49" t="s">
        <v>86</v>
      </c>
      <c r="C26" s="42" t="s">
        <v>20</v>
      </c>
      <c r="D26" s="99"/>
      <c r="E26" s="43"/>
      <c r="F26" s="43">
        <v>30</v>
      </c>
      <c r="G26" s="43" t="s">
        <v>79</v>
      </c>
      <c r="H26" s="43">
        <v>3</v>
      </c>
      <c r="I26" s="42"/>
      <c r="J26" s="42">
        <v>30</v>
      </c>
      <c r="K26" s="42" t="s">
        <v>79</v>
      </c>
      <c r="L26" s="42">
        <v>2</v>
      </c>
      <c r="M26" s="43"/>
      <c r="N26" s="43">
        <v>15</v>
      </c>
      <c r="O26" s="43" t="s">
        <v>79</v>
      </c>
      <c r="P26" s="43">
        <v>1</v>
      </c>
      <c r="Q26" s="42"/>
      <c r="R26" s="42"/>
      <c r="S26" s="42"/>
      <c r="T26" s="42"/>
      <c r="U26" s="43"/>
      <c r="V26" s="43"/>
      <c r="W26" s="43"/>
      <c r="X26" s="43"/>
      <c r="Y26" s="42"/>
      <c r="Z26" s="42"/>
      <c r="AA26" s="42"/>
      <c r="AB26" s="42"/>
      <c r="AC26" s="43">
        <f aca="true" t="shared" si="3" ref="AC26:AC40">E26+F26+I26+J26+M26+N26+Q26+R26+U26+V26+Y26+Z26</f>
        <v>75</v>
      </c>
      <c r="AD26" s="45">
        <f t="shared" si="2"/>
        <v>6</v>
      </c>
      <c r="AE26" s="28"/>
    </row>
    <row r="27" spans="1:31" ht="75" customHeight="1">
      <c r="A27" s="102">
        <v>6</v>
      </c>
      <c r="B27" s="49" t="s">
        <v>87</v>
      </c>
      <c r="C27" s="42" t="s">
        <v>20</v>
      </c>
      <c r="D27" s="99"/>
      <c r="E27" s="43"/>
      <c r="F27" s="43">
        <v>15</v>
      </c>
      <c r="G27" s="43" t="s">
        <v>79</v>
      </c>
      <c r="H27" s="43">
        <v>3</v>
      </c>
      <c r="I27" s="42"/>
      <c r="J27" s="42">
        <v>15</v>
      </c>
      <c r="K27" s="42" t="s">
        <v>79</v>
      </c>
      <c r="L27" s="42">
        <v>3</v>
      </c>
      <c r="M27" s="43"/>
      <c r="N27" s="43">
        <v>15</v>
      </c>
      <c r="O27" s="43" t="s">
        <v>79</v>
      </c>
      <c r="P27" s="43">
        <v>2</v>
      </c>
      <c r="Q27" s="42"/>
      <c r="R27" s="42">
        <v>15</v>
      </c>
      <c r="S27" s="42" t="s">
        <v>79</v>
      </c>
      <c r="T27" s="42">
        <v>2</v>
      </c>
      <c r="U27" s="43"/>
      <c r="V27" s="43">
        <v>15</v>
      </c>
      <c r="W27" s="43" t="s">
        <v>79</v>
      </c>
      <c r="X27" s="43">
        <v>1</v>
      </c>
      <c r="Y27" s="42"/>
      <c r="Z27" s="42">
        <v>15</v>
      </c>
      <c r="AA27" s="42" t="s">
        <v>79</v>
      </c>
      <c r="AB27" s="42">
        <v>1</v>
      </c>
      <c r="AC27" s="43">
        <f t="shared" si="3"/>
        <v>90</v>
      </c>
      <c r="AD27" s="45">
        <f t="shared" si="2"/>
        <v>12</v>
      </c>
      <c r="AE27" s="28"/>
    </row>
    <row r="28" spans="1:31" ht="75" customHeight="1">
      <c r="A28" s="102">
        <v>7</v>
      </c>
      <c r="B28" s="49" t="s">
        <v>88</v>
      </c>
      <c r="C28" s="42" t="s">
        <v>20</v>
      </c>
      <c r="D28" s="99"/>
      <c r="E28" s="43"/>
      <c r="F28" s="43">
        <v>30</v>
      </c>
      <c r="G28" s="43" t="s">
        <v>79</v>
      </c>
      <c r="H28" s="43">
        <v>2</v>
      </c>
      <c r="I28" s="42"/>
      <c r="J28" s="42">
        <v>10</v>
      </c>
      <c r="K28" s="56" t="s">
        <v>79</v>
      </c>
      <c r="L28" s="42">
        <v>1</v>
      </c>
      <c r="M28" s="43"/>
      <c r="N28" s="43"/>
      <c r="O28" s="43"/>
      <c r="P28" s="43"/>
      <c r="Q28" s="42"/>
      <c r="R28" s="42"/>
      <c r="S28" s="42"/>
      <c r="T28" s="42"/>
      <c r="U28" s="43"/>
      <c r="V28" s="43"/>
      <c r="W28" s="43"/>
      <c r="X28" s="43"/>
      <c r="Y28" s="42"/>
      <c r="Z28" s="42"/>
      <c r="AA28" s="42"/>
      <c r="AB28" s="42"/>
      <c r="AC28" s="43">
        <f t="shared" si="3"/>
        <v>40</v>
      </c>
      <c r="AD28" s="45">
        <f t="shared" si="2"/>
        <v>3</v>
      </c>
      <c r="AE28" s="28"/>
    </row>
    <row r="29" spans="1:31" ht="75" customHeight="1">
      <c r="A29" s="102">
        <v>8</v>
      </c>
      <c r="B29" s="50" t="s">
        <v>49</v>
      </c>
      <c r="C29" s="42"/>
      <c r="D29" s="99"/>
      <c r="E29" s="43"/>
      <c r="F29" s="43">
        <v>20</v>
      </c>
      <c r="G29" s="43" t="s">
        <v>79</v>
      </c>
      <c r="H29" s="43">
        <v>0</v>
      </c>
      <c r="I29" s="42"/>
      <c r="J29" s="56">
        <v>20</v>
      </c>
      <c r="K29" s="42" t="s">
        <v>79</v>
      </c>
      <c r="L29" s="42">
        <v>0</v>
      </c>
      <c r="M29" s="43"/>
      <c r="N29" s="43"/>
      <c r="O29" s="43"/>
      <c r="P29" s="43"/>
      <c r="Q29" s="42"/>
      <c r="R29" s="42"/>
      <c r="S29" s="42"/>
      <c r="T29" s="42"/>
      <c r="U29" s="43"/>
      <c r="V29" s="43"/>
      <c r="W29" s="43"/>
      <c r="X29" s="43"/>
      <c r="Y29" s="42"/>
      <c r="Z29" s="42"/>
      <c r="AA29" s="42"/>
      <c r="AB29" s="42"/>
      <c r="AC29" s="43">
        <f t="shared" si="3"/>
        <v>40</v>
      </c>
      <c r="AD29" s="45">
        <f t="shared" si="2"/>
        <v>0</v>
      </c>
      <c r="AE29" s="28"/>
    </row>
    <row r="30" spans="1:32" ht="75" customHeight="1">
      <c r="A30" s="6" t="s">
        <v>16</v>
      </c>
      <c r="B30" s="131" t="s">
        <v>22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43">
        <f>AC31+AC32+AC33+AC34+AC35+AC36+AC37+AC38+AC39+AC40+AC41+AC42</f>
        <v>620</v>
      </c>
      <c r="AD30" s="45">
        <f>AD31+AD32+AD33+AD34+AD35+AD36+AD37+AD38+AD39+AD40+AD41+AD42</f>
        <v>41</v>
      </c>
      <c r="AE30" s="28"/>
      <c r="AF30" s="32"/>
    </row>
    <row r="31" spans="1:32" ht="75" customHeight="1">
      <c r="A31" s="8">
        <v>1</v>
      </c>
      <c r="B31" s="41" t="s">
        <v>50</v>
      </c>
      <c r="C31" s="42" t="s">
        <v>91</v>
      </c>
      <c r="D31" s="42"/>
      <c r="E31" s="43"/>
      <c r="F31" s="43"/>
      <c r="G31" s="43"/>
      <c r="H31" s="43"/>
      <c r="I31" s="42"/>
      <c r="J31" s="42">
        <v>60</v>
      </c>
      <c r="K31" s="56" t="s">
        <v>8</v>
      </c>
      <c r="L31" s="42">
        <v>5</v>
      </c>
      <c r="M31" s="43"/>
      <c r="N31" s="43">
        <v>60</v>
      </c>
      <c r="O31" s="43" t="s">
        <v>8</v>
      </c>
      <c r="P31" s="43">
        <v>4</v>
      </c>
      <c r="Q31" s="42"/>
      <c r="R31" s="42"/>
      <c r="S31" s="42"/>
      <c r="T31" s="42"/>
      <c r="U31" s="43"/>
      <c r="V31" s="43"/>
      <c r="W31" s="43"/>
      <c r="X31" s="43"/>
      <c r="Y31" s="42"/>
      <c r="Z31" s="42"/>
      <c r="AA31" s="42"/>
      <c r="AB31" s="42"/>
      <c r="AC31" s="43">
        <f t="shared" si="3"/>
        <v>120</v>
      </c>
      <c r="AD31" s="45">
        <f t="shared" si="2"/>
        <v>9</v>
      </c>
      <c r="AE31" s="28"/>
      <c r="AF31" s="32"/>
    </row>
    <row r="32" spans="1:31" ht="75" customHeight="1">
      <c r="A32" s="8">
        <v>2</v>
      </c>
      <c r="B32" s="41" t="s">
        <v>51</v>
      </c>
      <c r="C32" s="42" t="s">
        <v>92</v>
      </c>
      <c r="D32" s="42"/>
      <c r="E32" s="43"/>
      <c r="F32" s="43"/>
      <c r="G32" s="43"/>
      <c r="H32" s="43"/>
      <c r="I32" s="42"/>
      <c r="J32" s="42"/>
      <c r="K32" s="42"/>
      <c r="L32" s="42"/>
      <c r="M32" s="43"/>
      <c r="N32" s="43"/>
      <c r="O32" s="43"/>
      <c r="P32" s="43"/>
      <c r="Q32" s="42"/>
      <c r="R32" s="42">
        <v>30</v>
      </c>
      <c r="S32" s="56" t="s">
        <v>8</v>
      </c>
      <c r="T32" s="42">
        <v>3</v>
      </c>
      <c r="U32" s="43"/>
      <c r="V32" s="43">
        <v>30</v>
      </c>
      <c r="W32" s="43" t="s">
        <v>8</v>
      </c>
      <c r="X32" s="43">
        <v>1</v>
      </c>
      <c r="Y32" s="42"/>
      <c r="Z32" s="42"/>
      <c r="AA32" s="42"/>
      <c r="AB32" s="42"/>
      <c r="AC32" s="43">
        <f t="shared" si="3"/>
        <v>60</v>
      </c>
      <c r="AD32" s="45">
        <f t="shared" si="2"/>
        <v>4</v>
      </c>
      <c r="AE32" s="28"/>
    </row>
    <row r="33" spans="1:32" ht="75" customHeight="1">
      <c r="A33" s="8">
        <v>3</v>
      </c>
      <c r="B33" s="44" t="s">
        <v>52</v>
      </c>
      <c r="C33" s="42" t="s">
        <v>120</v>
      </c>
      <c r="D33" s="42"/>
      <c r="E33" s="43"/>
      <c r="F33" s="43"/>
      <c r="G33" s="43"/>
      <c r="H33" s="43"/>
      <c r="I33" s="42"/>
      <c r="J33" s="42"/>
      <c r="K33" s="42"/>
      <c r="L33" s="42"/>
      <c r="M33" s="43">
        <v>15</v>
      </c>
      <c r="N33" s="43">
        <v>30</v>
      </c>
      <c r="O33" s="43" t="s">
        <v>80</v>
      </c>
      <c r="P33" s="43">
        <v>3</v>
      </c>
      <c r="Q33" s="42">
        <v>15</v>
      </c>
      <c r="R33" s="42">
        <v>30</v>
      </c>
      <c r="S33" s="42" t="s">
        <v>80</v>
      </c>
      <c r="T33" s="42">
        <v>3</v>
      </c>
      <c r="U33" s="43"/>
      <c r="V33" s="43">
        <v>30</v>
      </c>
      <c r="W33" s="43" t="s">
        <v>80</v>
      </c>
      <c r="X33" s="43">
        <v>1</v>
      </c>
      <c r="Y33" s="42"/>
      <c r="Z33" s="42"/>
      <c r="AA33" s="42"/>
      <c r="AB33" s="42"/>
      <c r="AC33" s="43">
        <f t="shared" si="3"/>
        <v>120</v>
      </c>
      <c r="AD33" s="45">
        <f t="shared" si="2"/>
        <v>7</v>
      </c>
      <c r="AE33" s="28"/>
      <c r="AF33" s="32"/>
    </row>
    <row r="34" spans="1:32" ht="75" customHeight="1">
      <c r="A34" s="8">
        <v>4</v>
      </c>
      <c r="B34" s="41" t="s">
        <v>53</v>
      </c>
      <c r="C34" s="42" t="s">
        <v>25</v>
      </c>
      <c r="D34" s="42"/>
      <c r="E34" s="43"/>
      <c r="F34" s="43"/>
      <c r="G34" s="43"/>
      <c r="H34" s="43"/>
      <c r="I34" s="42"/>
      <c r="J34" s="42"/>
      <c r="K34" s="42"/>
      <c r="L34" s="42"/>
      <c r="M34" s="43"/>
      <c r="N34" s="43"/>
      <c r="O34" s="43"/>
      <c r="P34" s="43"/>
      <c r="Q34" s="42"/>
      <c r="R34" s="42"/>
      <c r="S34" s="42"/>
      <c r="T34" s="42"/>
      <c r="U34" s="43">
        <v>15</v>
      </c>
      <c r="V34" s="43">
        <v>30</v>
      </c>
      <c r="W34" s="43" t="s">
        <v>80</v>
      </c>
      <c r="X34" s="43">
        <v>2</v>
      </c>
      <c r="Y34" s="42"/>
      <c r="Z34" s="42">
        <v>30</v>
      </c>
      <c r="AA34" s="42" t="s">
        <v>80</v>
      </c>
      <c r="AB34" s="42">
        <v>1</v>
      </c>
      <c r="AC34" s="43">
        <f t="shared" si="3"/>
        <v>75</v>
      </c>
      <c r="AD34" s="45">
        <f t="shared" si="2"/>
        <v>3</v>
      </c>
      <c r="AE34" s="28"/>
      <c r="AF34" s="32"/>
    </row>
    <row r="35" spans="1:32" ht="75" customHeight="1">
      <c r="A35" s="8">
        <v>5</v>
      </c>
      <c r="B35" s="41" t="s">
        <v>54</v>
      </c>
      <c r="C35" s="42" t="s">
        <v>85</v>
      </c>
      <c r="D35" s="42"/>
      <c r="E35" s="43"/>
      <c r="F35" s="43"/>
      <c r="G35" s="43"/>
      <c r="H35" s="43"/>
      <c r="I35" s="42"/>
      <c r="J35" s="42">
        <v>30</v>
      </c>
      <c r="K35" s="56" t="s">
        <v>8</v>
      </c>
      <c r="L35" s="42">
        <v>3</v>
      </c>
      <c r="M35" s="43"/>
      <c r="N35" s="43"/>
      <c r="O35" s="43"/>
      <c r="P35" s="43"/>
      <c r="Q35" s="42"/>
      <c r="R35" s="42"/>
      <c r="S35" s="42"/>
      <c r="T35" s="42"/>
      <c r="U35" s="43"/>
      <c r="V35" s="43"/>
      <c r="W35" s="43"/>
      <c r="X35" s="43"/>
      <c r="Y35" s="42"/>
      <c r="Z35" s="42"/>
      <c r="AA35" s="42"/>
      <c r="AB35" s="42"/>
      <c r="AC35" s="43">
        <f t="shared" si="3"/>
        <v>30</v>
      </c>
      <c r="AD35" s="45">
        <f t="shared" si="2"/>
        <v>3</v>
      </c>
      <c r="AE35" s="28"/>
      <c r="AF35" s="32"/>
    </row>
    <row r="36" spans="1:40" ht="75" customHeight="1">
      <c r="A36" s="8">
        <v>6</v>
      </c>
      <c r="B36" s="41" t="s">
        <v>132</v>
      </c>
      <c r="C36" s="42" t="s">
        <v>95</v>
      </c>
      <c r="D36" s="42"/>
      <c r="E36" s="43"/>
      <c r="F36" s="43"/>
      <c r="G36" s="43"/>
      <c r="H36" s="43"/>
      <c r="I36" s="42"/>
      <c r="J36" s="42">
        <v>30</v>
      </c>
      <c r="K36" s="42" t="s">
        <v>80</v>
      </c>
      <c r="L36" s="42">
        <v>3</v>
      </c>
      <c r="M36" s="43"/>
      <c r="N36" s="43">
        <v>20</v>
      </c>
      <c r="O36" s="43" t="s">
        <v>80</v>
      </c>
      <c r="P36" s="43">
        <v>1</v>
      </c>
      <c r="Q36" s="42"/>
      <c r="R36" s="42"/>
      <c r="S36" s="42"/>
      <c r="T36" s="42"/>
      <c r="U36" s="43"/>
      <c r="V36" s="43"/>
      <c r="W36" s="43"/>
      <c r="X36" s="43"/>
      <c r="Y36" s="42"/>
      <c r="Z36" s="42"/>
      <c r="AA36" s="42"/>
      <c r="AB36" s="42"/>
      <c r="AC36" s="43">
        <f t="shared" si="3"/>
        <v>50</v>
      </c>
      <c r="AD36" s="45">
        <f t="shared" si="2"/>
        <v>4</v>
      </c>
      <c r="AE36" s="28"/>
      <c r="AF36" s="32"/>
      <c r="AN36" s="24" t="s">
        <v>61</v>
      </c>
    </row>
    <row r="37" spans="1:32" ht="75" customHeight="1">
      <c r="A37" s="8">
        <v>7</v>
      </c>
      <c r="B37" s="41" t="s">
        <v>131</v>
      </c>
      <c r="C37" s="42" t="s">
        <v>93</v>
      </c>
      <c r="D37" s="42"/>
      <c r="E37" s="43"/>
      <c r="F37" s="43"/>
      <c r="G37" s="43"/>
      <c r="H37" s="43"/>
      <c r="I37" s="42"/>
      <c r="J37" s="42"/>
      <c r="K37" s="42"/>
      <c r="L37" s="42"/>
      <c r="M37" s="43"/>
      <c r="N37" s="43"/>
      <c r="O37" s="43"/>
      <c r="P37" s="43"/>
      <c r="Q37" s="42"/>
      <c r="R37" s="42">
        <v>20</v>
      </c>
      <c r="S37" s="42" t="s">
        <v>80</v>
      </c>
      <c r="T37" s="42">
        <v>2</v>
      </c>
      <c r="U37" s="43"/>
      <c r="V37" s="43"/>
      <c r="W37" s="43"/>
      <c r="X37" s="43"/>
      <c r="Y37" s="42"/>
      <c r="Z37" s="42"/>
      <c r="AA37" s="42"/>
      <c r="AB37" s="42"/>
      <c r="AC37" s="43">
        <f t="shared" si="3"/>
        <v>20</v>
      </c>
      <c r="AD37" s="45">
        <f t="shared" si="2"/>
        <v>2</v>
      </c>
      <c r="AE37" s="28"/>
      <c r="AF37" s="32"/>
    </row>
    <row r="38" spans="1:31" ht="75" customHeight="1">
      <c r="A38" s="8">
        <v>8</v>
      </c>
      <c r="B38" s="41" t="s">
        <v>55</v>
      </c>
      <c r="C38" s="42" t="s">
        <v>92</v>
      </c>
      <c r="D38" s="42"/>
      <c r="E38" s="43"/>
      <c r="F38" s="43"/>
      <c r="G38" s="43"/>
      <c r="H38" s="43"/>
      <c r="I38" s="42"/>
      <c r="J38" s="42"/>
      <c r="K38" s="42"/>
      <c r="L38" s="42"/>
      <c r="M38" s="43"/>
      <c r="N38" s="43"/>
      <c r="O38" s="43"/>
      <c r="P38" s="43"/>
      <c r="Q38" s="42"/>
      <c r="R38" s="42"/>
      <c r="S38" s="42"/>
      <c r="T38" s="42"/>
      <c r="U38" s="43"/>
      <c r="V38" s="43">
        <v>15</v>
      </c>
      <c r="W38" s="43" t="s">
        <v>8</v>
      </c>
      <c r="X38" s="43">
        <v>1</v>
      </c>
      <c r="Y38" s="42"/>
      <c r="Z38" s="42"/>
      <c r="AA38" s="42"/>
      <c r="AB38" s="42"/>
      <c r="AC38" s="43">
        <f t="shared" si="3"/>
        <v>15</v>
      </c>
      <c r="AD38" s="45">
        <f t="shared" si="2"/>
        <v>1</v>
      </c>
      <c r="AE38" s="28"/>
    </row>
    <row r="39" spans="1:31" ht="75" customHeight="1">
      <c r="A39" s="8">
        <v>9</v>
      </c>
      <c r="B39" s="41" t="s">
        <v>56</v>
      </c>
      <c r="C39" s="42" t="s">
        <v>20</v>
      </c>
      <c r="D39" s="42"/>
      <c r="E39" s="43"/>
      <c r="F39" s="43"/>
      <c r="G39" s="43"/>
      <c r="H39" s="43"/>
      <c r="I39" s="42"/>
      <c r="J39" s="42"/>
      <c r="K39" s="42"/>
      <c r="L39" s="42"/>
      <c r="M39" s="43"/>
      <c r="N39" s="43">
        <v>15</v>
      </c>
      <c r="O39" s="43" t="s">
        <v>79</v>
      </c>
      <c r="P39" s="43">
        <v>1</v>
      </c>
      <c r="Q39" s="42"/>
      <c r="R39" s="42">
        <v>15</v>
      </c>
      <c r="S39" s="56" t="s">
        <v>79</v>
      </c>
      <c r="T39" s="42">
        <v>1</v>
      </c>
      <c r="U39" s="43"/>
      <c r="V39" s="43">
        <v>15</v>
      </c>
      <c r="W39" s="43" t="s">
        <v>79</v>
      </c>
      <c r="X39" s="43">
        <v>1</v>
      </c>
      <c r="Y39" s="42"/>
      <c r="Z39" s="42">
        <v>15</v>
      </c>
      <c r="AA39" s="56" t="s">
        <v>79</v>
      </c>
      <c r="AB39" s="42">
        <v>1</v>
      </c>
      <c r="AC39" s="43">
        <f t="shared" si="3"/>
        <v>60</v>
      </c>
      <c r="AD39" s="45">
        <f t="shared" si="2"/>
        <v>4</v>
      </c>
      <c r="AE39" s="28"/>
    </row>
    <row r="40" spans="1:31" ht="75" customHeight="1">
      <c r="A40" s="8">
        <v>11</v>
      </c>
      <c r="B40" s="41" t="s">
        <v>58</v>
      </c>
      <c r="C40" s="42" t="s">
        <v>20</v>
      </c>
      <c r="D40" s="42"/>
      <c r="E40" s="43"/>
      <c r="F40" s="43"/>
      <c r="G40" s="43"/>
      <c r="H40" s="43"/>
      <c r="I40" s="42"/>
      <c r="J40" s="42"/>
      <c r="K40" s="42"/>
      <c r="L40" s="42"/>
      <c r="M40" s="43"/>
      <c r="N40" s="43">
        <v>40</v>
      </c>
      <c r="O40" s="43" t="s">
        <v>80</v>
      </c>
      <c r="P40" s="43">
        <v>2</v>
      </c>
      <c r="Q40" s="42"/>
      <c r="R40" s="42"/>
      <c r="S40" s="42"/>
      <c r="T40" s="42"/>
      <c r="U40" s="43"/>
      <c r="V40" s="43"/>
      <c r="W40" s="43"/>
      <c r="X40" s="43"/>
      <c r="Y40" s="42"/>
      <c r="Z40" s="42"/>
      <c r="AA40" s="42"/>
      <c r="AB40" s="42"/>
      <c r="AC40" s="43">
        <f t="shared" si="3"/>
        <v>40</v>
      </c>
      <c r="AD40" s="45">
        <f t="shared" si="2"/>
        <v>2</v>
      </c>
      <c r="AE40" s="28"/>
    </row>
    <row r="41" spans="1:31" ht="75" customHeight="1">
      <c r="A41" s="8">
        <v>13</v>
      </c>
      <c r="B41" s="41" t="s">
        <v>59</v>
      </c>
      <c r="C41" s="42" t="s">
        <v>25</v>
      </c>
      <c r="D41" s="42"/>
      <c r="E41" s="43"/>
      <c r="F41" s="43"/>
      <c r="G41" s="43"/>
      <c r="H41" s="43"/>
      <c r="I41" s="42"/>
      <c r="J41" s="42"/>
      <c r="K41" s="42"/>
      <c r="L41" s="42"/>
      <c r="M41" s="43"/>
      <c r="N41" s="43"/>
      <c r="O41" s="43"/>
      <c r="P41" s="43"/>
      <c r="Q41" s="42"/>
      <c r="R41" s="42"/>
      <c r="S41" s="42"/>
      <c r="T41" s="42"/>
      <c r="U41" s="43"/>
      <c r="V41" s="43"/>
      <c r="W41" s="43"/>
      <c r="X41" s="43"/>
      <c r="Y41" s="42"/>
      <c r="Z41" s="42">
        <v>15</v>
      </c>
      <c r="AA41" s="42" t="s">
        <v>80</v>
      </c>
      <c r="AB41" s="42">
        <v>1</v>
      </c>
      <c r="AC41" s="43">
        <f>E41+F41+I41+J41+M41+N41+Q41+R41+U41+V41+Y41+Z41</f>
        <v>15</v>
      </c>
      <c r="AD41" s="45">
        <f>H41+L41+P41+T41+X41+AB41</f>
        <v>1</v>
      </c>
      <c r="AE41" s="28"/>
    </row>
    <row r="42" spans="1:31" ht="75" customHeight="1">
      <c r="A42" s="8">
        <v>14</v>
      </c>
      <c r="B42" s="41" t="s">
        <v>60</v>
      </c>
      <c r="C42" s="42" t="s">
        <v>20</v>
      </c>
      <c r="D42" s="42"/>
      <c r="E42" s="43"/>
      <c r="F42" s="43"/>
      <c r="G42" s="43"/>
      <c r="H42" s="43"/>
      <c r="I42" s="42"/>
      <c r="J42" s="42"/>
      <c r="K42" s="42"/>
      <c r="L42" s="42"/>
      <c r="M42" s="43"/>
      <c r="N42" s="43"/>
      <c r="O42" s="43"/>
      <c r="P42" s="43"/>
      <c r="Q42" s="42"/>
      <c r="R42" s="42"/>
      <c r="S42" s="42"/>
      <c r="T42" s="42"/>
      <c r="U42" s="43"/>
      <c r="V42" s="43">
        <v>15</v>
      </c>
      <c r="W42" s="43" t="s">
        <v>84</v>
      </c>
      <c r="X42" s="43">
        <v>1</v>
      </c>
      <c r="Y42" s="42"/>
      <c r="Z42" s="42"/>
      <c r="AA42" s="42"/>
      <c r="AB42" s="42"/>
      <c r="AC42" s="43">
        <f>E42+F42+I42+J42+M42+N42+Q42+R42+U42+V42+Y42+Z42</f>
        <v>15</v>
      </c>
      <c r="AD42" s="45">
        <f>H42+L42+P42+T42+X42+AB42</f>
        <v>1</v>
      </c>
      <c r="AE42" s="28"/>
    </row>
    <row r="43" spans="1:31" ht="75" customHeight="1">
      <c r="A43" s="8" t="s">
        <v>24</v>
      </c>
      <c r="B43" s="131" t="s">
        <v>42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43">
        <f>AC44</f>
        <v>540</v>
      </c>
      <c r="AD43" s="45">
        <f>AD44</f>
        <v>62</v>
      </c>
      <c r="AE43" s="28"/>
    </row>
    <row r="44" spans="1:34" ht="75" customHeight="1">
      <c r="A44" s="8" t="s">
        <v>40</v>
      </c>
      <c r="B44" s="143" t="s">
        <v>97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5"/>
      <c r="AC44" s="43">
        <f>AC45+AC46+AC47+AC48+AC49+AC50+AC51+AC52</f>
        <v>540</v>
      </c>
      <c r="AD44" s="45">
        <f>AD45+AD46+AD47+AD48+AD49+AD50+AD51+AD52</f>
        <v>62</v>
      </c>
      <c r="AE44" s="28"/>
      <c r="AF44" s="33"/>
      <c r="AG44" s="34"/>
      <c r="AH44" s="33"/>
    </row>
    <row r="45" spans="1:34" ht="75" customHeight="1">
      <c r="A45" s="8">
        <v>1</v>
      </c>
      <c r="B45" s="44" t="s">
        <v>100</v>
      </c>
      <c r="C45" s="109" t="s">
        <v>141</v>
      </c>
      <c r="D45" s="108"/>
      <c r="E45" s="36"/>
      <c r="F45" s="36"/>
      <c r="G45" s="36"/>
      <c r="H45" s="36"/>
      <c r="I45" s="77"/>
      <c r="J45" s="77"/>
      <c r="K45" s="77"/>
      <c r="L45" s="77"/>
      <c r="M45" s="36"/>
      <c r="N45" s="36">
        <v>90</v>
      </c>
      <c r="O45" s="36" t="s">
        <v>79</v>
      </c>
      <c r="P45" s="36">
        <v>5</v>
      </c>
      <c r="Q45" s="77"/>
      <c r="R45" s="77">
        <v>90</v>
      </c>
      <c r="S45" s="77" t="s">
        <v>79</v>
      </c>
      <c r="T45" s="77">
        <v>4</v>
      </c>
      <c r="U45" s="36"/>
      <c r="V45" s="36">
        <v>90</v>
      </c>
      <c r="W45" s="36" t="s">
        <v>79</v>
      </c>
      <c r="X45" s="36">
        <v>4</v>
      </c>
      <c r="Y45" s="77"/>
      <c r="Z45" s="77">
        <v>60</v>
      </c>
      <c r="AA45" s="77" t="s">
        <v>79</v>
      </c>
      <c r="AB45" s="77">
        <v>2</v>
      </c>
      <c r="AC45" s="43">
        <v>330</v>
      </c>
      <c r="AD45" s="45">
        <f>H45+L45+P45+T45+X45+AB45</f>
        <v>15</v>
      </c>
      <c r="AE45" s="28"/>
      <c r="AF45" s="33"/>
      <c r="AG45" s="34"/>
      <c r="AH45" s="33"/>
    </row>
    <row r="46" spans="1:33" s="33" customFormat="1" ht="75" customHeight="1">
      <c r="A46" s="8">
        <v>2</v>
      </c>
      <c r="B46" s="44" t="s">
        <v>105</v>
      </c>
      <c r="C46" s="107" t="s">
        <v>20</v>
      </c>
      <c r="D46" s="110"/>
      <c r="E46" s="114"/>
      <c r="F46" s="114"/>
      <c r="G46" s="114"/>
      <c r="H46" s="114"/>
      <c r="I46" s="110"/>
      <c r="J46" s="110"/>
      <c r="K46" s="110"/>
      <c r="L46" s="110"/>
      <c r="M46" s="114"/>
      <c r="N46" s="114"/>
      <c r="O46" s="114"/>
      <c r="P46" s="114"/>
      <c r="Q46" s="110"/>
      <c r="R46" s="110"/>
      <c r="S46" s="110"/>
      <c r="T46" s="110"/>
      <c r="U46" s="114"/>
      <c r="V46" s="115">
        <v>15</v>
      </c>
      <c r="W46" s="36" t="s">
        <v>79</v>
      </c>
      <c r="X46" s="36">
        <v>1</v>
      </c>
      <c r="Y46" s="110"/>
      <c r="Z46" s="111">
        <v>15</v>
      </c>
      <c r="AA46" s="77" t="s">
        <v>79</v>
      </c>
      <c r="AB46" s="77">
        <v>1</v>
      </c>
      <c r="AC46" s="43">
        <f aca="true" t="shared" si="4" ref="AC46:AC51">E46+F46+I46+J46+M46+N46+Q46+R46+U46+V46+Y46+Z46</f>
        <v>30</v>
      </c>
      <c r="AD46" s="45">
        <f>H46+L46+P46+T46+X46+AB46</f>
        <v>2</v>
      </c>
      <c r="AE46" s="28"/>
      <c r="AG46" s="34"/>
    </row>
    <row r="47" spans="1:33" s="33" customFormat="1" ht="75" customHeight="1">
      <c r="A47" s="8">
        <v>3</v>
      </c>
      <c r="B47" s="100" t="s">
        <v>113</v>
      </c>
      <c r="C47" s="37" t="s">
        <v>93</v>
      </c>
      <c r="D47" s="23"/>
      <c r="E47" s="36"/>
      <c r="F47" s="36"/>
      <c r="G47" s="36"/>
      <c r="H47" s="36"/>
      <c r="I47" s="85"/>
      <c r="J47" s="85"/>
      <c r="K47" s="85"/>
      <c r="L47" s="85"/>
      <c r="M47" s="36"/>
      <c r="N47" s="36">
        <v>15</v>
      </c>
      <c r="O47" s="36" t="s">
        <v>8</v>
      </c>
      <c r="P47" s="36">
        <v>1</v>
      </c>
      <c r="Q47" s="85"/>
      <c r="R47" s="85">
        <v>30</v>
      </c>
      <c r="S47" s="85" t="s">
        <v>8</v>
      </c>
      <c r="T47" s="85">
        <v>1</v>
      </c>
      <c r="U47" s="36"/>
      <c r="V47" s="36"/>
      <c r="W47" s="36"/>
      <c r="X47" s="36"/>
      <c r="Y47" s="85"/>
      <c r="Z47" s="85"/>
      <c r="AA47" s="85"/>
      <c r="AB47" s="85"/>
      <c r="AC47" s="43">
        <f t="shared" si="4"/>
        <v>45</v>
      </c>
      <c r="AD47" s="45">
        <f>H47+L47+P47+T47+X47+AB47</f>
        <v>2</v>
      </c>
      <c r="AE47" s="28"/>
      <c r="AG47" s="34"/>
    </row>
    <row r="48" spans="1:33" s="33" customFormat="1" ht="75" customHeight="1">
      <c r="A48" s="8">
        <v>4</v>
      </c>
      <c r="B48" s="55" t="s">
        <v>125</v>
      </c>
      <c r="C48" s="37" t="s">
        <v>20</v>
      </c>
      <c r="D48" s="23"/>
      <c r="E48" s="36"/>
      <c r="F48" s="36"/>
      <c r="G48" s="36"/>
      <c r="H48" s="36"/>
      <c r="I48" s="85"/>
      <c r="J48" s="85"/>
      <c r="K48" s="85"/>
      <c r="L48" s="85"/>
      <c r="M48" s="36"/>
      <c r="N48" s="36">
        <v>30</v>
      </c>
      <c r="O48" s="36" t="s">
        <v>8</v>
      </c>
      <c r="P48" s="36">
        <v>1</v>
      </c>
      <c r="Q48" s="85"/>
      <c r="R48" s="85"/>
      <c r="S48" s="85"/>
      <c r="T48" s="85"/>
      <c r="U48" s="36"/>
      <c r="V48" s="36"/>
      <c r="W48" s="36"/>
      <c r="X48" s="36"/>
      <c r="Y48" s="85"/>
      <c r="Z48" s="85"/>
      <c r="AA48" s="85"/>
      <c r="AB48" s="85"/>
      <c r="AC48" s="43">
        <f t="shared" si="4"/>
        <v>30</v>
      </c>
      <c r="AD48" s="45">
        <f>H48+L48+P48+T48+X48+AB48</f>
        <v>1</v>
      </c>
      <c r="AE48" s="28"/>
      <c r="AG48" s="34"/>
    </row>
    <row r="49" spans="1:33" s="33" customFormat="1" ht="75" customHeight="1">
      <c r="A49" s="8">
        <v>5</v>
      </c>
      <c r="B49" s="55" t="s">
        <v>104</v>
      </c>
      <c r="C49" s="37" t="s">
        <v>20</v>
      </c>
      <c r="D49" s="23"/>
      <c r="E49" s="36"/>
      <c r="F49" s="36"/>
      <c r="G49" s="36"/>
      <c r="H49" s="36"/>
      <c r="I49" s="85"/>
      <c r="J49" s="85"/>
      <c r="K49" s="85"/>
      <c r="L49" s="85"/>
      <c r="M49" s="36"/>
      <c r="N49" s="36">
        <v>30</v>
      </c>
      <c r="O49" s="36" t="s">
        <v>8</v>
      </c>
      <c r="P49" s="36">
        <v>2</v>
      </c>
      <c r="Q49" s="85"/>
      <c r="R49" s="85"/>
      <c r="S49" s="85"/>
      <c r="T49" s="85"/>
      <c r="U49" s="36"/>
      <c r="V49" s="36"/>
      <c r="W49" s="36" t="s">
        <v>61</v>
      </c>
      <c r="X49" s="36"/>
      <c r="Y49" s="85"/>
      <c r="Z49" s="85"/>
      <c r="AA49" s="85"/>
      <c r="AB49" s="85"/>
      <c r="AC49" s="43">
        <f t="shared" si="4"/>
        <v>30</v>
      </c>
      <c r="AD49" s="45">
        <v>1</v>
      </c>
      <c r="AE49" s="28"/>
      <c r="AG49" s="34"/>
    </row>
    <row r="50" spans="1:31" ht="75" customHeight="1">
      <c r="A50" s="8">
        <v>6</v>
      </c>
      <c r="B50" s="55" t="s">
        <v>115</v>
      </c>
      <c r="C50" s="37" t="s">
        <v>20</v>
      </c>
      <c r="D50" s="23"/>
      <c r="E50" s="36"/>
      <c r="F50" s="36"/>
      <c r="G50" s="36"/>
      <c r="H50" s="36"/>
      <c r="I50" s="85"/>
      <c r="J50" s="85"/>
      <c r="K50" s="85"/>
      <c r="L50" s="85"/>
      <c r="M50" s="36"/>
      <c r="N50" s="36"/>
      <c r="O50" s="36"/>
      <c r="P50" s="36"/>
      <c r="Q50" s="85"/>
      <c r="R50" s="85"/>
      <c r="S50" s="85"/>
      <c r="T50" s="85"/>
      <c r="U50" s="36"/>
      <c r="V50" s="36">
        <v>30</v>
      </c>
      <c r="W50" s="36" t="s">
        <v>80</v>
      </c>
      <c r="X50" s="36">
        <v>2</v>
      </c>
      <c r="Y50" s="85"/>
      <c r="Z50" s="85"/>
      <c r="AA50" s="85"/>
      <c r="AB50" s="85"/>
      <c r="AC50" s="43">
        <f t="shared" si="4"/>
        <v>30</v>
      </c>
      <c r="AD50" s="45">
        <f>H50+L50+P50+T50+X50+AB50</f>
        <v>2</v>
      </c>
      <c r="AE50" s="28"/>
    </row>
    <row r="51" spans="1:31" ht="75" customHeight="1">
      <c r="A51" s="8">
        <v>7</v>
      </c>
      <c r="B51" s="44" t="s">
        <v>122</v>
      </c>
      <c r="C51" s="37" t="s">
        <v>20</v>
      </c>
      <c r="D51" s="23"/>
      <c r="E51" s="36"/>
      <c r="F51" s="36"/>
      <c r="G51" s="36"/>
      <c r="H51" s="36"/>
      <c r="I51" s="85"/>
      <c r="J51" s="85"/>
      <c r="K51" s="85"/>
      <c r="L51" s="85"/>
      <c r="M51" s="36"/>
      <c r="N51" s="36"/>
      <c r="O51" s="36"/>
      <c r="P51" s="36"/>
      <c r="Q51" s="85"/>
      <c r="R51" s="85"/>
      <c r="S51" s="85"/>
      <c r="T51" s="85"/>
      <c r="U51" s="36"/>
      <c r="V51" s="36">
        <v>15</v>
      </c>
      <c r="W51" s="36" t="s">
        <v>84</v>
      </c>
      <c r="X51" s="36">
        <v>2</v>
      </c>
      <c r="Y51" s="85"/>
      <c r="Z51" s="85">
        <v>30</v>
      </c>
      <c r="AA51" s="85" t="s">
        <v>84</v>
      </c>
      <c r="AB51" s="85">
        <v>13</v>
      </c>
      <c r="AC51" s="43">
        <f t="shared" si="4"/>
        <v>45</v>
      </c>
      <c r="AD51" s="45">
        <f>H51+L51+P51+T51+X51+AB51</f>
        <v>15</v>
      </c>
      <c r="AE51" s="28"/>
    </row>
    <row r="52" spans="1:31" ht="99.75" customHeight="1">
      <c r="A52" s="8">
        <v>9</v>
      </c>
      <c r="B52" s="55" t="s">
        <v>74</v>
      </c>
      <c r="C52" s="37"/>
      <c r="D52" s="23"/>
      <c r="E52" s="36"/>
      <c r="F52" s="36"/>
      <c r="G52" s="36"/>
      <c r="H52" s="36"/>
      <c r="I52" s="85"/>
      <c r="J52" s="85"/>
      <c r="K52" s="85"/>
      <c r="L52" s="85"/>
      <c r="M52" s="146" t="s">
        <v>110</v>
      </c>
      <c r="N52" s="147"/>
      <c r="O52" s="147"/>
      <c r="P52" s="147"/>
      <c r="Q52" s="147"/>
      <c r="R52" s="147"/>
      <c r="S52" s="148"/>
      <c r="T52" s="85">
        <v>8</v>
      </c>
      <c r="U52" s="146" t="s">
        <v>112</v>
      </c>
      <c r="V52" s="147"/>
      <c r="W52" s="148"/>
      <c r="X52" s="36">
        <v>10</v>
      </c>
      <c r="Y52" s="149" t="s">
        <v>111</v>
      </c>
      <c r="Z52" s="150"/>
      <c r="AA52" s="151"/>
      <c r="AB52" s="85">
        <v>6</v>
      </c>
      <c r="AC52" s="43"/>
      <c r="AD52" s="45">
        <f>H52+L52+P52+T52+X52+AB52</f>
        <v>24</v>
      </c>
      <c r="AE52" s="28"/>
    </row>
    <row r="53" spans="1:31" ht="75" customHeight="1">
      <c r="A53" s="140" t="s">
        <v>19</v>
      </c>
      <c r="B53" s="140"/>
      <c r="C53" s="57"/>
      <c r="D53" s="58"/>
      <c r="E53" s="58">
        <f>SUM(E13:E20,E22:E29,E31:E42,E45:E52)</f>
        <v>30</v>
      </c>
      <c r="F53" s="58">
        <f>SUM(F13:F20,F22:F29,F31:F42,F45:F52)</f>
        <v>350</v>
      </c>
      <c r="G53" s="58"/>
      <c r="H53" s="58">
        <f>SUM(H13:H20,H22:H29,H31:H42,H45:H52)</f>
        <v>30</v>
      </c>
      <c r="I53" s="58">
        <f>SUM(I13:I20,I22:I29,I31:I42,I45:I52)</f>
        <v>0</v>
      </c>
      <c r="J53" s="58">
        <f>SUM(J13:J20,J22:J29,J31:J42,J45:J52)</f>
        <v>360</v>
      </c>
      <c r="K53" s="57"/>
      <c r="L53" s="58">
        <f>SUM(L13:L20,L22:L29,L31:L42,L45:L52)</f>
        <v>30</v>
      </c>
      <c r="M53" s="58">
        <f>SUM(M13:M20,M22:M29,M31:M42,M45:M52)</f>
        <v>15</v>
      </c>
      <c r="N53" s="58">
        <f>SUM(N13:N20,N22:N29,N31:N42,N45:N52)</f>
        <v>465</v>
      </c>
      <c r="O53" s="58"/>
      <c r="P53" s="58">
        <f>SUM(P13:P20,P22:P29,P31:P42,P45:P52)</f>
        <v>30</v>
      </c>
      <c r="Q53" s="58">
        <f>SUM(Q13:Q31,Q22:Q29,Q31:Q42,Q45:Q52)</f>
        <v>15</v>
      </c>
      <c r="R53" s="58">
        <f>SUM(R13:R20,R22:R29,R31:R42,R45:R52)</f>
        <v>330</v>
      </c>
      <c r="S53" s="58"/>
      <c r="T53" s="58">
        <f>SUM(T13:T20,T22:T29,T31:T42,T45:T52)</f>
        <v>30</v>
      </c>
      <c r="U53" s="58">
        <f>SUM(U13:U20,U22:U29,U31:U42,U45:U52)</f>
        <v>15</v>
      </c>
      <c r="V53" s="58">
        <f>SUM(V13:V20,V22:V29,V31:V42,V45:V52)</f>
        <v>345</v>
      </c>
      <c r="W53" s="58"/>
      <c r="X53" s="58">
        <f>SUM(X13:X20,X22:X29,X31:X42,X45:X52)</f>
        <v>30</v>
      </c>
      <c r="Y53" s="58">
        <f>SUM(Y13:Y19,Y21:Y28,Y30:Y42,Y45:Y52)</f>
        <v>0</v>
      </c>
      <c r="Z53" s="58">
        <f>SUM(Z13:Z20,Z22:Z29,Z31:Z42,Z45:Z52)</f>
        <v>235</v>
      </c>
      <c r="AA53" s="58"/>
      <c r="AB53" s="58">
        <f>SUM(AB13:AB20,AB22:AB29,AB31:AB42,AB45:AB52)</f>
        <v>30</v>
      </c>
      <c r="AC53" s="58">
        <f>E53+F53+I53+J53+M53+N53+Q53+R53+U53+V53+Y53+Z53</f>
        <v>2160</v>
      </c>
      <c r="AD53" s="58">
        <f>H53+L53+P53+T53+X53+AB53</f>
        <v>180</v>
      </c>
      <c r="AE53" s="28"/>
    </row>
    <row r="54" spans="1:31" ht="75" customHeight="1">
      <c r="A54" s="142" t="s">
        <v>9</v>
      </c>
      <c r="B54" s="142"/>
      <c r="C54" s="57"/>
      <c r="D54" s="58"/>
      <c r="E54" s="140">
        <f>E53+F53</f>
        <v>380</v>
      </c>
      <c r="F54" s="140"/>
      <c r="G54" s="140"/>
      <c r="H54" s="58"/>
      <c r="I54" s="140">
        <f>I53+J53</f>
        <v>360</v>
      </c>
      <c r="J54" s="140"/>
      <c r="K54" s="140"/>
      <c r="L54" s="58"/>
      <c r="M54" s="140">
        <f>M53+N53</f>
        <v>480</v>
      </c>
      <c r="N54" s="140"/>
      <c r="O54" s="140"/>
      <c r="P54" s="58"/>
      <c r="Q54" s="140">
        <f>Q53+R53</f>
        <v>345</v>
      </c>
      <c r="R54" s="140"/>
      <c r="S54" s="140"/>
      <c r="T54" s="58"/>
      <c r="U54" s="140">
        <f>U53+V53</f>
        <v>360</v>
      </c>
      <c r="V54" s="140"/>
      <c r="W54" s="140"/>
      <c r="X54" s="58"/>
      <c r="Y54" s="140">
        <f>Y53+Z53</f>
        <v>235</v>
      </c>
      <c r="Z54" s="140"/>
      <c r="AA54" s="140"/>
      <c r="AB54" s="58"/>
      <c r="AC54" s="58">
        <f>SUM(AC13:AC20,AC22:AC29,AC31:AC42,AC45:AC51)</f>
        <v>2160</v>
      </c>
      <c r="AD54" s="58">
        <f>SUM(AD13:AD20,AD22:AD29,AD31:AD42,AD45:AD52)</f>
        <v>179</v>
      </c>
      <c r="AE54" s="28"/>
    </row>
    <row r="55" spans="1:31" ht="75" customHeight="1">
      <c r="A55" s="122" t="s">
        <v>41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31"/>
      <c r="AD55" s="14"/>
      <c r="AE55" s="28"/>
    </row>
    <row r="56" spans="1:31" ht="75" customHeight="1">
      <c r="A56" s="5"/>
      <c r="B56" s="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AD56"/>
      <c r="AE56" s="28"/>
    </row>
  </sheetData>
  <sheetProtection/>
  <mergeCells count="55">
    <mergeCell ref="A1:K1"/>
    <mergeCell ref="AD1:AD7"/>
    <mergeCell ref="A2:K2"/>
    <mergeCell ref="A3:K3"/>
    <mergeCell ref="A4:K4"/>
    <mergeCell ref="A5:K5"/>
    <mergeCell ref="C6:AB6"/>
    <mergeCell ref="A8:A11"/>
    <mergeCell ref="B8:B11"/>
    <mergeCell ref="C8:C11"/>
    <mergeCell ref="E8:L8"/>
    <mergeCell ref="M8:T8"/>
    <mergeCell ref="U8:AB8"/>
    <mergeCell ref="H10:H11"/>
    <mergeCell ref="I10:I11"/>
    <mergeCell ref="J10:K10"/>
    <mergeCell ref="L10:L11"/>
    <mergeCell ref="AC8:AC11"/>
    <mergeCell ref="AD8:AD11"/>
    <mergeCell ref="E9:H9"/>
    <mergeCell ref="I9:L9"/>
    <mergeCell ref="M9:P9"/>
    <mergeCell ref="Q9:T9"/>
    <mergeCell ref="U9:X9"/>
    <mergeCell ref="Y9:AB9"/>
    <mergeCell ref="E10:E11"/>
    <mergeCell ref="F10:G10"/>
    <mergeCell ref="M10:M11"/>
    <mergeCell ref="N10:O10"/>
    <mergeCell ref="P10:P11"/>
    <mergeCell ref="Q10:Q11"/>
    <mergeCell ref="R10:S10"/>
    <mergeCell ref="T10:T11"/>
    <mergeCell ref="U10:U11"/>
    <mergeCell ref="V10:W10"/>
    <mergeCell ref="X10:X11"/>
    <mergeCell ref="Y10:Y11"/>
    <mergeCell ref="Z10:AA10"/>
    <mergeCell ref="AB10:AB11"/>
    <mergeCell ref="B12:AB12"/>
    <mergeCell ref="B44:AB44"/>
    <mergeCell ref="M52:S52"/>
    <mergeCell ref="U52:W52"/>
    <mergeCell ref="Y52:AA52"/>
    <mergeCell ref="B30:AB30"/>
    <mergeCell ref="B43:AB43"/>
    <mergeCell ref="U54:W54"/>
    <mergeCell ref="Y54:AA54"/>
    <mergeCell ref="A55:AA55"/>
    <mergeCell ref="A53:B53"/>
    <mergeCell ref="A54:B54"/>
    <mergeCell ref="E54:G54"/>
    <mergeCell ref="I54:K54"/>
    <mergeCell ref="M54:O54"/>
    <mergeCell ref="Q54:S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0"/>
  <sheetViews>
    <sheetView zoomScale="40" zoomScaleNormal="40" zoomScaleSheetLayoutView="50" zoomScalePageLayoutView="0" workbookViewId="0" topLeftCell="A1">
      <pane ySplit="11" topLeftCell="A52" activePane="bottomLeft" state="frozen"/>
      <selection pane="topLeft" activeCell="A1" sqref="A1"/>
      <selection pane="bottomLeft" activeCell="M2" sqref="M2:M3"/>
    </sheetView>
  </sheetViews>
  <sheetFormatPr defaultColWidth="9.00390625" defaultRowHeight="24" customHeight="1"/>
  <cols>
    <col min="1" max="1" width="9.625" style="2" customWidth="1"/>
    <col min="2" max="2" width="44.75390625" style="24" customWidth="1"/>
    <col min="3" max="3" width="11.25390625" style="24" customWidth="1"/>
    <col min="4" max="4" width="0.2421875" style="24" hidden="1" customWidth="1"/>
    <col min="5" max="5" width="11.375" style="24" customWidth="1"/>
    <col min="6" max="6" width="10.875" style="24" customWidth="1"/>
    <col min="7" max="7" width="12.25390625" style="24" customWidth="1"/>
    <col min="8" max="9" width="10.375" style="24" customWidth="1"/>
    <col min="10" max="10" width="10.125" style="24" customWidth="1"/>
    <col min="11" max="11" width="11.75390625" style="24" customWidth="1"/>
    <col min="12" max="12" width="10.375" style="24" customWidth="1"/>
    <col min="13" max="13" width="9.875" style="24" customWidth="1"/>
    <col min="14" max="14" width="11.625" style="24" customWidth="1"/>
    <col min="15" max="15" width="11.125" style="24" customWidth="1"/>
    <col min="16" max="16" width="10.375" style="24" customWidth="1"/>
    <col min="17" max="17" width="11.375" style="24" customWidth="1"/>
    <col min="18" max="18" width="10.875" style="24" customWidth="1"/>
    <col min="19" max="19" width="12.00390625" style="24" customWidth="1"/>
    <col min="20" max="20" width="10.875" style="24" customWidth="1"/>
    <col min="21" max="21" width="8.75390625" style="24" customWidth="1"/>
    <col min="22" max="22" width="11.625" style="24" customWidth="1"/>
    <col min="23" max="23" width="12.75390625" style="24" customWidth="1"/>
    <col min="24" max="24" width="11.125" style="24" customWidth="1"/>
    <col min="25" max="25" width="9.125" style="24" customWidth="1"/>
    <col min="26" max="26" width="11.125" style="24" customWidth="1"/>
    <col min="27" max="27" width="12.00390625" style="24" customWidth="1"/>
    <col min="28" max="28" width="10.125" style="24" customWidth="1"/>
    <col min="29" max="29" width="13.625" style="24" customWidth="1"/>
    <col min="30" max="30" width="13.25390625" style="10" customWidth="1"/>
    <col min="31" max="16384" width="9.125" style="24" customWidth="1"/>
  </cols>
  <sheetData>
    <row r="1" spans="1:30" s="2" customFormat="1" ht="33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AD1" s="135"/>
    </row>
    <row r="2" spans="1:30" s="2" customFormat="1" ht="30" customHeight="1">
      <c r="A2" s="138" t="s">
        <v>45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AD2" s="135"/>
    </row>
    <row r="3" spans="1:30" s="2" customFormat="1" ht="34.5" customHeight="1">
      <c r="A3" s="138" t="s">
        <v>46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AD3" s="135"/>
    </row>
    <row r="4" spans="1:30" s="2" customFormat="1" ht="34.5" customHeight="1">
      <c r="A4" s="138" t="s">
        <v>139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AD4" s="135"/>
    </row>
    <row r="5" spans="1:30" s="2" customFormat="1" ht="38.25" customHeight="1">
      <c r="A5" s="138" t="s">
        <v>48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AD5" s="135"/>
    </row>
    <row r="6" spans="3:30" ht="24" customHeight="1">
      <c r="C6" s="137" t="s">
        <v>129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D6" s="135"/>
    </row>
    <row r="7" spans="1:30" ht="46.5" customHeight="1">
      <c r="A7" s="27" t="s">
        <v>12</v>
      </c>
      <c r="AD7" s="136"/>
    </row>
    <row r="8" spans="1:34" ht="31.5" customHeight="1">
      <c r="A8" s="128" t="s">
        <v>1</v>
      </c>
      <c r="B8" s="128" t="s">
        <v>2</v>
      </c>
      <c r="C8" s="139" t="s">
        <v>35</v>
      </c>
      <c r="D8" s="7"/>
      <c r="E8" s="128" t="s">
        <v>13</v>
      </c>
      <c r="F8" s="128"/>
      <c r="G8" s="128"/>
      <c r="H8" s="128"/>
      <c r="I8" s="128"/>
      <c r="J8" s="128"/>
      <c r="K8" s="128"/>
      <c r="L8" s="128"/>
      <c r="M8" s="128" t="s">
        <v>14</v>
      </c>
      <c r="N8" s="128"/>
      <c r="O8" s="128"/>
      <c r="P8" s="128"/>
      <c r="Q8" s="128"/>
      <c r="R8" s="128"/>
      <c r="S8" s="128"/>
      <c r="T8" s="128"/>
      <c r="U8" s="128" t="s">
        <v>15</v>
      </c>
      <c r="V8" s="128"/>
      <c r="W8" s="128"/>
      <c r="X8" s="128"/>
      <c r="Y8" s="128"/>
      <c r="Z8" s="128"/>
      <c r="AA8" s="128"/>
      <c r="AB8" s="128"/>
      <c r="AC8" s="132" t="s">
        <v>27</v>
      </c>
      <c r="AD8" s="132" t="s">
        <v>36</v>
      </c>
      <c r="AH8" s="12"/>
    </row>
    <row r="9" spans="1:32" ht="37.5" customHeight="1">
      <c r="A9" s="128"/>
      <c r="B9" s="128"/>
      <c r="C9" s="139"/>
      <c r="D9" s="6"/>
      <c r="E9" s="132" t="s">
        <v>26</v>
      </c>
      <c r="F9" s="132"/>
      <c r="G9" s="132"/>
      <c r="H9" s="132"/>
      <c r="I9" s="128" t="s">
        <v>3</v>
      </c>
      <c r="J9" s="128"/>
      <c r="K9" s="128"/>
      <c r="L9" s="128"/>
      <c r="M9" s="126" t="s">
        <v>4</v>
      </c>
      <c r="N9" s="126"/>
      <c r="O9" s="126"/>
      <c r="P9" s="126"/>
      <c r="Q9" s="128" t="s">
        <v>5</v>
      </c>
      <c r="R9" s="128"/>
      <c r="S9" s="128"/>
      <c r="T9" s="128"/>
      <c r="U9" s="126" t="s">
        <v>6</v>
      </c>
      <c r="V9" s="126"/>
      <c r="W9" s="126"/>
      <c r="X9" s="126"/>
      <c r="Y9" s="128" t="s">
        <v>7</v>
      </c>
      <c r="Z9" s="128"/>
      <c r="AA9" s="128"/>
      <c r="AB9" s="128"/>
      <c r="AC9" s="132"/>
      <c r="AD9" s="132"/>
      <c r="AF9" s="25"/>
    </row>
    <row r="10" spans="1:32" ht="33.75" customHeight="1">
      <c r="A10" s="128"/>
      <c r="B10" s="128"/>
      <c r="C10" s="139"/>
      <c r="D10" s="6"/>
      <c r="E10" s="126" t="s">
        <v>28</v>
      </c>
      <c r="F10" s="126" t="s">
        <v>29</v>
      </c>
      <c r="G10" s="126"/>
      <c r="H10" s="126" t="s">
        <v>11</v>
      </c>
      <c r="I10" s="128" t="s">
        <v>28</v>
      </c>
      <c r="J10" s="128" t="s">
        <v>29</v>
      </c>
      <c r="K10" s="128"/>
      <c r="L10" s="128" t="s">
        <v>11</v>
      </c>
      <c r="M10" s="126" t="s">
        <v>28</v>
      </c>
      <c r="N10" s="126" t="s">
        <v>29</v>
      </c>
      <c r="O10" s="126"/>
      <c r="P10" s="126" t="s">
        <v>11</v>
      </c>
      <c r="Q10" s="128" t="s">
        <v>28</v>
      </c>
      <c r="R10" s="128" t="s">
        <v>29</v>
      </c>
      <c r="S10" s="128"/>
      <c r="T10" s="128" t="s">
        <v>11</v>
      </c>
      <c r="U10" s="126" t="s">
        <v>28</v>
      </c>
      <c r="V10" s="126" t="s">
        <v>29</v>
      </c>
      <c r="W10" s="126"/>
      <c r="X10" s="126" t="s">
        <v>11</v>
      </c>
      <c r="Y10" s="128" t="s">
        <v>28</v>
      </c>
      <c r="Z10" s="128" t="s">
        <v>29</v>
      </c>
      <c r="AA10" s="128"/>
      <c r="AB10" s="128" t="s">
        <v>11</v>
      </c>
      <c r="AC10" s="132"/>
      <c r="AD10" s="132"/>
      <c r="AF10" s="25"/>
    </row>
    <row r="11" spans="1:32" ht="33.75" customHeight="1">
      <c r="A11" s="128"/>
      <c r="B11" s="128"/>
      <c r="C11" s="139"/>
      <c r="D11" s="6"/>
      <c r="E11" s="126"/>
      <c r="F11" s="94" t="s">
        <v>39</v>
      </c>
      <c r="G11" s="17" t="s">
        <v>37</v>
      </c>
      <c r="H11" s="126"/>
      <c r="I11" s="128"/>
      <c r="J11" s="6" t="s">
        <v>39</v>
      </c>
      <c r="K11" s="7" t="s">
        <v>37</v>
      </c>
      <c r="L11" s="128"/>
      <c r="M11" s="126"/>
      <c r="N11" s="94" t="s">
        <v>39</v>
      </c>
      <c r="O11" s="17" t="s">
        <v>37</v>
      </c>
      <c r="P11" s="126"/>
      <c r="Q11" s="128"/>
      <c r="R11" s="21" t="s">
        <v>39</v>
      </c>
      <c r="S11" s="7" t="s">
        <v>37</v>
      </c>
      <c r="T11" s="128"/>
      <c r="U11" s="126"/>
      <c r="V11" s="94" t="s">
        <v>39</v>
      </c>
      <c r="W11" s="17" t="s">
        <v>37</v>
      </c>
      <c r="X11" s="126"/>
      <c r="Y11" s="128"/>
      <c r="Z11" s="21" t="s">
        <v>39</v>
      </c>
      <c r="AA11" s="7" t="s">
        <v>37</v>
      </c>
      <c r="AB11" s="128"/>
      <c r="AC11" s="132"/>
      <c r="AD11" s="132"/>
      <c r="AF11" s="25"/>
    </row>
    <row r="12" spans="1:34" s="27" customFormat="1" ht="75" customHeight="1">
      <c r="A12" s="8" t="s">
        <v>8</v>
      </c>
      <c r="B12" s="127" t="s">
        <v>21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0">
        <f>AC13+AC14+AC15+AC16+AC17+AC18+AC19+AC20</f>
        <v>305</v>
      </c>
      <c r="AD12" s="84">
        <f>AD13+AD14+AD15+AD16+AD17+AD18+AD19+AD20</f>
        <v>14</v>
      </c>
      <c r="AE12" s="26"/>
      <c r="AF12" s="26"/>
      <c r="AG12" s="26"/>
      <c r="AH12" s="26"/>
    </row>
    <row r="13" spans="1:34" s="27" customFormat="1" ht="75" customHeight="1">
      <c r="A13" s="47">
        <v>1</v>
      </c>
      <c r="B13" s="98" t="s">
        <v>116</v>
      </c>
      <c r="C13" s="47" t="s">
        <v>20</v>
      </c>
      <c r="D13" s="47"/>
      <c r="E13" s="46">
        <v>15</v>
      </c>
      <c r="F13" s="46"/>
      <c r="G13" s="46"/>
      <c r="H13" s="46">
        <v>1</v>
      </c>
      <c r="I13" s="47"/>
      <c r="J13" s="47"/>
      <c r="K13" s="47"/>
      <c r="L13" s="47"/>
      <c r="M13" s="46"/>
      <c r="N13" s="46"/>
      <c r="O13" s="46"/>
      <c r="P13" s="46"/>
      <c r="Q13" s="47"/>
      <c r="R13" s="47"/>
      <c r="S13" s="47"/>
      <c r="T13" s="47"/>
      <c r="U13" s="46"/>
      <c r="V13" s="46"/>
      <c r="W13" s="46"/>
      <c r="X13" s="46"/>
      <c r="Y13" s="47"/>
      <c r="Z13" s="47"/>
      <c r="AA13" s="47"/>
      <c r="AB13" s="47"/>
      <c r="AC13" s="46">
        <f aca="true" t="shared" si="0" ref="AC13:AC20">E13+F13+I13+J13+M13+N13+Q13+R13+U13+V13+Y13+Z13</f>
        <v>15</v>
      </c>
      <c r="AD13" s="46">
        <f aca="true" t="shared" si="1" ref="AD13:AD20">H13+L13+P13+T13+X13+AB13</f>
        <v>1</v>
      </c>
      <c r="AF13" s="26"/>
      <c r="AG13" s="26"/>
      <c r="AH13" s="26"/>
    </row>
    <row r="14" spans="1:34" ht="75" customHeight="1">
      <c r="A14" s="101">
        <v>2</v>
      </c>
      <c r="B14" s="53" t="s">
        <v>71</v>
      </c>
      <c r="C14" s="48" t="s">
        <v>20</v>
      </c>
      <c r="D14" s="42"/>
      <c r="E14" s="43"/>
      <c r="F14" s="43">
        <v>30</v>
      </c>
      <c r="G14" s="43" t="s">
        <v>8</v>
      </c>
      <c r="H14" s="43">
        <v>1</v>
      </c>
      <c r="I14" s="42"/>
      <c r="J14" s="42"/>
      <c r="K14" s="42"/>
      <c r="L14" s="42"/>
      <c r="M14" s="43"/>
      <c r="N14" s="43"/>
      <c r="O14" s="43"/>
      <c r="P14" s="43"/>
      <c r="Q14" s="42"/>
      <c r="R14" s="42"/>
      <c r="S14" s="42"/>
      <c r="T14" s="42"/>
      <c r="U14" s="43"/>
      <c r="V14" s="43"/>
      <c r="W14" s="43"/>
      <c r="X14" s="43"/>
      <c r="Y14" s="42"/>
      <c r="Z14" s="42"/>
      <c r="AA14" s="42"/>
      <c r="AB14" s="42"/>
      <c r="AC14" s="46">
        <f t="shared" si="0"/>
        <v>30</v>
      </c>
      <c r="AD14" s="84">
        <f t="shared" si="1"/>
        <v>1</v>
      </c>
      <c r="AE14" s="28"/>
      <c r="AF14" s="28"/>
      <c r="AG14" s="28"/>
      <c r="AH14" s="29"/>
    </row>
    <row r="15" spans="1:34" ht="75" customHeight="1">
      <c r="A15" s="101">
        <v>3</v>
      </c>
      <c r="B15" s="98" t="s">
        <v>18</v>
      </c>
      <c r="C15" s="39" t="s">
        <v>20</v>
      </c>
      <c r="D15" s="47"/>
      <c r="E15" s="46"/>
      <c r="F15" s="46">
        <v>30</v>
      </c>
      <c r="G15" s="46" t="s">
        <v>80</v>
      </c>
      <c r="H15" s="46">
        <v>2</v>
      </c>
      <c r="I15" s="47"/>
      <c r="J15" s="47"/>
      <c r="K15" s="47"/>
      <c r="L15" s="47"/>
      <c r="M15" s="43"/>
      <c r="N15" s="43"/>
      <c r="O15" s="43"/>
      <c r="P15" s="43"/>
      <c r="Q15" s="42"/>
      <c r="R15" s="42"/>
      <c r="S15" s="42"/>
      <c r="T15" s="42"/>
      <c r="U15" s="43"/>
      <c r="V15" s="43"/>
      <c r="W15" s="43"/>
      <c r="X15" s="43"/>
      <c r="Y15" s="42"/>
      <c r="Z15" s="42"/>
      <c r="AA15" s="42"/>
      <c r="AB15" s="42"/>
      <c r="AC15" s="43">
        <f t="shared" si="0"/>
        <v>30</v>
      </c>
      <c r="AD15" s="45">
        <f t="shared" si="1"/>
        <v>2</v>
      </c>
      <c r="AE15" s="28"/>
      <c r="AF15" s="28"/>
      <c r="AG15" s="28"/>
      <c r="AH15" s="29"/>
    </row>
    <row r="16" spans="1:34" s="31" customFormat="1" ht="75" customHeight="1">
      <c r="A16" s="101">
        <v>4</v>
      </c>
      <c r="B16" s="53" t="s">
        <v>123</v>
      </c>
      <c r="C16" s="39" t="s">
        <v>20</v>
      </c>
      <c r="D16" s="47"/>
      <c r="E16" s="46"/>
      <c r="F16" s="46"/>
      <c r="G16" s="46"/>
      <c r="H16" s="46"/>
      <c r="I16" s="47"/>
      <c r="J16" s="47"/>
      <c r="K16" s="76"/>
      <c r="L16" s="76"/>
      <c r="M16" s="43"/>
      <c r="N16" s="43">
        <v>15</v>
      </c>
      <c r="O16" s="46" t="s">
        <v>8</v>
      </c>
      <c r="P16" s="43">
        <v>1</v>
      </c>
      <c r="Q16" s="42"/>
      <c r="R16" s="42"/>
      <c r="S16" s="42"/>
      <c r="T16" s="42"/>
      <c r="U16" s="43"/>
      <c r="V16" s="43"/>
      <c r="W16" s="43"/>
      <c r="X16" s="43"/>
      <c r="Y16" s="42"/>
      <c r="Z16" s="42"/>
      <c r="AA16" s="42"/>
      <c r="AB16" s="42"/>
      <c r="AC16" s="43">
        <f t="shared" si="0"/>
        <v>15</v>
      </c>
      <c r="AD16" s="45">
        <f t="shared" si="1"/>
        <v>1</v>
      </c>
      <c r="AE16" s="28"/>
      <c r="AF16" s="28"/>
      <c r="AG16" s="28"/>
      <c r="AH16" s="30"/>
    </row>
    <row r="17" spans="1:33" ht="75" customHeight="1">
      <c r="A17" s="8">
        <v>5</v>
      </c>
      <c r="B17" s="53" t="s">
        <v>70</v>
      </c>
      <c r="C17" s="48" t="s">
        <v>20</v>
      </c>
      <c r="D17" s="42"/>
      <c r="E17" s="43">
        <v>15</v>
      </c>
      <c r="F17" s="43"/>
      <c r="G17" s="43"/>
      <c r="H17" s="43">
        <v>1</v>
      </c>
      <c r="I17" s="42"/>
      <c r="J17" s="42"/>
      <c r="K17" s="42"/>
      <c r="L17" s="42"/>
      <c r="M17" s="43"/>
      <c r="N17" s="43"/>
      <c r="O17" s="43"/>
      <c r="P17" s="43"/>
      <c r="Q17" s="42"/>
      <c r="R17" s="42"/>
      <c r="S17" s="42"/>
      <c r="T17" s="42"/>
      <c r="U17" s="43"/>
      <c r="V17" s="43"/>
      <c r="W17" s="43"/>
      <c r="X17" s="43"/>
      <c r="Y17" s="42"/>
      <c r="Z17" s="42"/>
      <c r="AA17" s="42"/>
      <c r="AB17" s="42"/>
      <c r="AC17" s="43">
        <f>E17+F17+I17+J17+M17+N17+Q17+R17+U17+V17+Y17+Z17</f>
        <v>15</v>
      </c>
      <c r="AD17" s="45">
        <f>H17+L17+P17+T17+X17+AB17</f>
        <v>1</v>
      </c>
      <c r="AE17" s="28"/>
      <c r="AG17" s="13"/>
    </row>
    <row r="18" spans="1:33" ht="75" customHeight="1">
      <c r="A18" s="8">
        <v>6</v>
      </c>
      <c r="B18" s="55" t="s">
        <v>30</v>
      </c>
      <c r="C18" s="56" t="s">
        <v>93</v>
      </c>
      <c r="D18" s="56"/>
      <c r="E18" s="43"/>
      <c r="F18" s="43">
        <v>30</v>
      </c>
      <c r="G18" s="43" t="s">
        <v>80</v>
      </c>
      <c r="H18" s="43">
        <v>2</v>
      </c>
      <c r="I18" s="56"/>
      <c r="J18" s="56">
        <v>30</v>
      </c>
      <c r="K18" s="56" t="s">
        <v>80</v>
      </c>
      <c r="L18" s="56">
        <v>2</v>
      </c>
      <c r="M18" s="43"/>
      <c r="N18" s="43">
        <v>30</v>
      </c>
      <c r="O18" s="43" t="s">
        <v>80</v>
      </c>
      <c r="P18" s="43">
        <v>1</v>
      </c>
      <c r="Q18" s="56"/>
      <c r="R18" s="56">
        <v>30</v>
      </c>
      <c r="S18" s="56" t="s">
        <v>80</v>
      </c>
      <c r="T18" s="56">
        <v>1</v>
      </c>
      <c r="U18" s="43"/>
      <c r="V18" s="43"/>
      <c r="W18" s="43"/>
      <c r="X18" s="43"/>
      <c r="Y18" s="56"/>
      <c r="Z18" s="56"/>
      <c r="AA18" s="56"/>
      <c r="AB18" s="56"/>
      <c r="AC18" s="43">
        <f>E18+F18+I18+J18+M18+N18+Q18+R18+U18+V18+Y18+Z18</f>
        <v>120</v>
      </c>
      <c r="AD18" s="45">
        <f>H18+L18+P18+T18+X18+AB18</f>
        <v>6</v>
      </c>
      <c r="AE18" s="28"/>
      <c r="AG18" s="13"/>
    </row>
    <row r="19" spans="1:33" ht="97.5" customHeight="1">
      <c r="A19" s="101">
        <v>7</v>
      </c>
      <c r="B19" s="53" t="s">
        <v>10</v>
      </c>
      <c r="C19" s="48" t="s">
        <v>20</v>
      </c>
      <c r="D19" s="42"/>
      <c r="E19" s="43"/>
      <c r="F19" s="43">
        <v>30</v>
      </c>
      <c r="G19" s="43" t="s">
        <v>80</v>
      </c>
      <c r="H19" s="43">
        <v>0</v>
      </c>
      <c r="I19" s="42"/>
      <c r="J19" s="42">
        <v>30</v>
      </c>
      <c r="K19" s="42" t="s">
        <v>80</v>
      </c>
      <c r="L19" s="42">
        <v>0</v>
      </c>
      <c r="M19" s="43"/>
      <c r="N19" s="43"/>
      <c r="O19" s="43"/>
      <c r="P19" s="43"/>
      <c r="Q19" s="42"/>
      <c r="R19" s="42"/>
      <c r="S19" s="42"/>
      <c r="T19" s="42"/>
      <c r="U19" s="43"/>
      <c r="V19" s="43"/>
      <c r="W19" s="43"/>
      <c r="X19" s="43"/>
      <c r="Y19" s="42"/>
      <c r="Z19" s="42"/>
      <c r="AA19" s="42"/>
      <c r="AB19" s="42"/>
      <c r="AC19" s="43">
        <f t="shared" si="0"/>
        <v>60</v>
      </c>
      <c r="AD19" s="45">
        <f t="shared" si="1"/>
        <v>0</v>
      </c>
      <c r="AE19" s="28"/>
      <c r="AG19" s="13"/>
    </row>
    <row r="20" spans="1:31" s="4" customFormat="1" ht="75" customHeight="1">
      <c r="A20" s="101">
        <v>8</v>
      </c>
      <c r="B20" s="53" t="s">
        <v>44</v>
      </c>
      <c r="C20" s="48" t="s">
        <v>20</v>
      </c>
      <c r="D20" s="42"/>
      <c r="E20" s="43"/>
      <c r="F20" s="43"/>
      <c r="G20" s="43"/>
      <c r="H20" s="43"/>
      <c r="I20" s="42"/>
      <c r="J20" s="42"/>
      <c r="K20" s="42"/>
      <c r="L20" s="42"/>
      <c r="M20" s="43"/>
      <c r="N20" s="43"/>
      <c r="O20" s="43"/>
      <c r="P20" s="43"/>
      <c r="Q20" s="42"/>
      <c r="R20" s="42">
        <v>10</v>
      </c>
      <c r="S20" s="42"/>
      <c r="T20" s="42">
        <v>1</v>
      </c>
      <c r="U20" s="43"/>
      <c r="V20" s="43"/>
      <c r="W20" s="43"/>
      <c r="X20" s="43"/>
      <c r="Y20" s="42"/>
      <c r="Z20" s="42">
        <v>10</v>
      </c>
      <c r="AA20" s="42"/>
      <c r="AB20" s="42">
        <v>1</v>
      </c>
      <c r="AC20" s="43">
        <f t="shared" si="0"/>
        <v>20</v>
      </c>
      <c r="AD20" s="45">
        <f t="shared" si="1"/>
        <v>2</v>
      </c>
      <c r="AE20" s="28"/>
    </row>
    <row r="21" spans="1:31" ht="75" customHeight="1">
      <c r="A21" s="8" t="s">
        <v>17</v>
      </c>
      <c r="B21" s="105" t="s">
        <v>102</v>
      </c>
      <c r="C21" s="78" t="s">
        <v>89</v>
      </c>
      <c r="D21" s="78"/>
      <c r="E21" s="78"/>
      <c r="F21" s="78"/>
      <c r="G21" s="78"/>
      <c r="H21" s="78"/>
      <c r="I21" s="78"/>
      <c r="J21" s="78"/>
      <c r="K21" s="78" t="s">
        <v>61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43">
        <f>AC22+AC23+AC24+AC25+AC26+AC27+AC28+AC29</f>
        <v>695</v>
      </c>
      <c r="AD21" s="45">
        <f>AD22+AD23+AD24+AD25+AD26+AD27+AD28+AD29</f>
        <v>62</v>
      </c>
      <c r="AE21" s="28"/>
    </row>
    <row r="22" spans="1:31" ht="75" customHeight="1">
      <c r="A22" s="102">
        <v>1</v>
      </c>
      <c r="B22" s="49" t="s">
        <v>94</v>
      </c>
      <c r="C22" s="42" t="s">
        <v>20</v>
      </c>
      <c r="D22" s="99"/>
      <c r="E22" s="43"/>
      <c r="F22" s="43">
        <v>90</v>
      </c>
      <c r="G22" s="43" t="s">
        <v>79</v>
      </c>
      <c r="H22" s="43">
        <v>9</v>
      </c>
      <c r="I22" s="42"/>
      <c r="J22" s="42">
        <v>60</v>
      </c>
      <c r="K22" s="42" t="s">
        <v>79</v>
      </c>
      <c r="L22" s="42">
        <v>5</v>
      </c>
      <c r="M22" s="43"/>
      <c r="N22" s="43">
        <v>30</v>
      </c>
      <c r="O22" s="43" t="s">
        <v>79</v>
      </c>
      <c r="P22" s="43">
        <v>2</v>
      </c>
      <c r="Q22" s="42"/>
      <c r="R22" s="42">
        <v>30</v>
      </c>
      <c r="S22" s="42" t="s">
        <v>79</v>
      </c>
      <c r="T22" s="42">
        <v>2</v>
      </c>
      <c r="U22" s="43"/>
      <c r="V22" s="43">
        <v>15</v>
      </c>
      <c r="W22" s="43" t="s">
        <v>79</v>
      </c>
      <c r="X22" s="43">
        <v>1</v>
      </c>
      <c r="Y22" s="42"/>
      <c r="Z22" s="42">
        <v>15</v>
      </c>
      <c r="AA22" s="42" t="s">
        <v>79</v>
      </c>
      <c r="AB22" s="42">
        <v>1</v>
      </c>
      <c r="AC22" s="43">
        <f>E22+F22+I22+J22+M22+N22+Q22+R22+U22+V22+Y22+Z22</f>
        <v>240</v>
      </c>
      <c r="AD22" s="45">
        <f aca="true" t="shared" si="2" ref="AD22:AD40">H22+L22+P22+T22+X22+AB22</f>
        <v>20</v>
      </c>
      <c r="AE22" s="28"/>
    </row>
    <row r="23" spans="1:31" ht="75" customHeight="1">
      <c r="A23" s="102">
        <v>2</v>
      </c>
      <c r="B23" s="49" t="s">
        <v>106</v>
      </c>
      <c r="C23" s="42" t="s">
        <v>20</v>
      </c>
      <c r="D23" s="42"/>
      <c r="E23" s="43"/>
      <c r="F23" s="43">
        <v>15</v>
      </c>
      <c r="G23" s="43" t="s">
        <v>79</v>
      </c>
      <c r="H23" s="43">
        <v>3</v>
      </c>
      <c r="I23" s="42"/>
      <c r="J23" s="42">
        <v>15</v>
      </c>
      <c r="K23" s="42" t="s">
        <v>79</v>
      </c>
      <c r="L23" s="42">
        <v>3</v>
      </c>
      <c r="M23" s="43"/>
      <c r="N23" s="43">
        <v>15</v>
      </c>
      <c r="O23" s="43" t="s">
        <v>79</v>
      </c>
      <c r="P23" s="43">
        <v>2</v>
      </c>
      <c r="Q23" s="42"/>
      <c r="R23" s="42">
        <v>15</v>
      </c>
      <c r="S23" s="42" t="s">
        <v>79</v>
      </c>
      <c r="T23" s="42">
        <v>1</v>
      </c>
      <c r="U23" s="43"/>
      <c r="V23" s="43">
        <v>15</v>
      </c>
      <c r="W23" s="43" t="s">
        <v>79</v>
      </c>
      <c r="X23" s="43">
        <v>1</v>
      </c>
      <c r="Y23" s="42"/>
      <c r="Z23" s="42">
        <v>15</v>
      </c>
      <c r="AA23" s="42" t="s">
        <v>79</v>
      </c>
      <c r="AB23" s="42">
        <v>1</v>
      </c>
      <c r="AC23" s="43">
        <f>E23+F23+I23+J23+M23+N23+Q23+R23+U23+V23+Y23+Z23</f>
        <v>90</v>
      </c>
      <c r="AD23" s="45">
        <f t="shared" si="2"/>
        <v>11</v>
      </c>
      <c r="AE23" s="28"/>
    </row>
    <row r="24" spans="1:31" ht="75" customHeight="1">
      <c r="A24" s="102">
        <v>3</v>
      </c>
      <c r="B24" s="49" t="s">
        <v>108</v>
      </c>
      <c r="C24" s="42" t="s">
        <v>20</v>
      </c>
      <c r="D24" s="99"/>
      <c r="E24" s="43"/>
      <c r="F24" s="43">
        <v>30</v>
      </c>
      <c r="G24" s="43" t="s">
        <v>79</v>
      </c>
      <c r="H24" s="43">
        <v>3</v>
      </c>
      <c r="I24" s="42"/>
      <c r="J24" s="42">
        <v>30</v>
      </c>
      <c r="K24" s="42" t="s">
        <v>79</v>
      </c>
      <c r="L24" s="42">
        <v>3</v>
      </c>
      <c r="M24" s="43"/>
      <c r="N24" s="43"/>
      <c r="O24" s="43"/>
      <c r="P24" s="43"/>
      <c r="Q24" s="42"/>
      <c r="R24" s="42">
        <v>15</v>
      </c>
      <c r="S24" s="42" t="s">
        <v>79</v>
      </c>
      <c r="T24" s="42">
        <v>1</v>
      </c>
      <c r="U24" s="43"/>
      <c r="V24" s="43">
        <v>15</v>
      </c>
      <c r="W24" s="43" t="s">
        <v>79</v>
      </c>
      <c r="X24" s="43">
        <v>1</v>
      </c>
      <c r="Y24" s="42"/>
      <c r="Z24" s="42">
        <v>15</v>
      </c>
      <c r="AA24" s="42" t="s">
        <v>79</v>
      </c>
      <c r="AB24" s="42">
        <v>1</v>
      </c>
      <c r="AC24" s="43">
        <f>E24+F24+I24+J24+M24+N24+Q24+R24+U24+V24+Y24+Z24</f>
        <v>105</v>
      </c>
      <c r="AD24" s="45">
        <f>H24+L24+P24+T24+X24+AB24</f>
        <v>9</v>
      </c>
      <c r="AE24" s="28"/>
    </row>
    <row r="25" spans="1:31" ht="75" customHeight="1">
      <c r="A25" s="102">
        <v>4</v>
      </c>
      <c r="B25" s="49" t="s">
        <v>118</v>
      </c>
      <c r="C25" s="42" t="s">
        <v>20</v>
      </c>
      <c r="D25" s="99"/>
      <c r="E25" s="43"/>
      <c r="F25" s="43"/>
      <c r="G25" s="43"/>
      <c r="H25" s="43"/>
      <c r="I25" s="42"/>
      <c r="J25" s="42"/>
      <c r="K25" s="42"/>
      <c r="L25" s="42"/>
      <c r="M25" s="43"/>
      <c r="N25" s="43">
        <v>15</v>
      </c>
      <c r="O25" s="43" t="s">
        <v>79</v>
      </c>
      <c r="P25" s="43">
        <v>1</v>
      </c>
      <c r="Q25" s="42"/>
      <c r="R25" s="42"/>
      <c r="S25" s="42"/>
      <c r="T25" s="42"/>
      <c r="U25" s="43"/>
      <c r="V25" s="43"/>
      <c r="W25" s="43"/>
      <c r="X25" s="43"/>
      <c r="Y25" s="42"/>
      <c r="Z25" s="42"/>
      <c r="AA25" s="42"/>
      <c r="AB25" s="42"/>
      <c r="AC25" s="43">
        <f>E25+F25+I25+J25+M25+N25+Q25+R25+U25+V25+Y25+Z25</f>
        <v>15</v>
      </c>
      <c r="AD25" s="45">
        <f>H25+L25+P25+T25+X25+AB25</f>
        <v>1</v>
      </c>
      <c r="AE25" s="28"/>
    </row>
    <row r="26" spans="1:31" ht="75" customHeight="1">
      <c r="A26" s="102">
        <v>5</v>
      </c>
      <c r="B26" s="49" t="s">
        <v>86</v>
      </c>
      <c r="C26" s="42" t="s">
        <v>20</v>
      </c>
      <c r="D26" s="99"/>
      <c r="E26" s="43"/>
      <c r="F26" s="43">
        <v>30</v>
      </c>
      <c r="G26" s="43" t="s">
        <v>79</v>
      </c>
      <c r="H26" s="43">
        <v>3</v>
      </c>
      <c r="I26" s="42"/>
      <c r="J26" s="42">
        <v>30</v>
      </c>
      <c r="K26" s="42" t="s">
        <v>79</v>
      </c>
      <c r="L26" s="42">
        <v>2</v>
      </c>
      <c r="M26" s="43"/>
      <c r="N26" s="43">
        <v>15</v>
      </c>
      <c r="O26" s="43" t="s">
        <v>79</v>
      </c>
      <c r="P26" s="43">
        <v>1</v>
      </c>
      <c r="Q26" s="42"/>
      <c r="R26" s="42"/>
      <c r="S26" s="42"/>
      <c r="T26" s="42"/>
      <c r="U26" s="43"/>
      <c r="V26" s="43"/>
      <c r="W26" s="43"/>
      <c r="X26" s="43"/>
      <c r="Y26" s="42"/>
      <c r="Z26" s="42"/>
      <c r="AA26" s="42"/>
      <c r="AB26" s="42"/>
      <c r="AC26" s="43">
        <f aca="true" t="shared" si="3" ref="AC26:AC40">E26+F26+I26+J26+M26+N26+Q26+R26+U26+V26+Y26+Z26</f>
        <v>75</v>
      </c>
      <c r="AD26" s="45">
        <f t="shared" si="2"/>
        <v>6</v>
      </c>
      <c r="AE26" s="28"/>
    </row>
    <row r="27" spans="1:31" ht="75" customHeight="1">
      <c r="A27" s="102">
        <v>6</v>
      </c>
      <c r="B27" s="49" t="s">
        <v>87</v>
      </c>
      <c r="C27" s="42" t="s">
        <v>20</v>
      </c>
      <c r="D27" s="99"/>
      <c r="E27" s="43"/>
      <c r="F27" s="43">
        <v>15</v>
      </c>
      <c r="G27" s="43" t="s">
        <v>79</v>
      </c>
      <c r="H27" s="43">
        <v>3</v>
      </c>
      <c r="I27" s="42"/>
      <c r="J27" s="42">
        <v>15</v>
      </c>
      <c r="K27" s="42" t="s">
        <v>79</v>
      </c>
      <c r="L27" s="42">
        <v>3</v>
      </c>
      <c r="M27" s="43"/>
      <c r="N27" s="43">
        <v>15</v>
      </c>
      <c r="O27" s="43" t="s">
        <v>79</v>
      </c>
      <c r="P27" s="43">
        <v>2</v>
      </c>
      <c r="Q27" s="42"/>
      <c r="R27" s="42">
        <v>15</v>
      </c>
      <c r="S27" s="42" t="s">
        <v>79</v>
      </c>
      <c r="T27" s="42">
        <v>2</v>
      </c>
      <c r="U27" s="43"/>
      <c r="V27" s="43">
        <v>15</v>
      </c>
      <c r="W27" s="43" t="s">
        <v>79</v>
      </c>
      <c r="X27" s="43">
        <v>1</v>
      </c>
      <c r="Y27" s="42"/>
      <c r="Z27" s="42">
        <v>15</v>
      </c>
      <c r="AA27" s="42" t="s">
        <v>79</v>
      </c>
      <c r="AB27" s="42">
        <v>1</v>
      </c>
      <c r="AC27" s="43">
        <f t="shared" si="3"/>
        <v>90</v>
      </c>
      <c r="AD27" s="45">
        <f t="shared" si="2"/>
        <v>12</v>
      </c>
      <c r="AE27" s="28"/>
    </row>
    <row r="28" spans="1:31" ht="75" customHeight="1">
      <c r="A28" s="102">
        <v>7</v>
      </c>
      <c r="B28" s="49" t="s">
        <v>88</v>
      </c>
      <c r="C28" s="42" t="s">
        <v>20</v>
      </c>
      <c r="D28" s="99"/>
      <c r="E28" s="43"/>
      <c r="F28" s="43">
        <v>30</v>
      </c>
      <c r="G28" s="43" t="s">
        <v>79</v>
      </c>
      <c r="H28" s="43">
        <v>2</v>
      </c>
      <c r="I28" s="42"/>
      <c r="J28" s="42">
        <v>10</v>
      </c>
      <c r="K28" s="56" t="s">
        <v>79</v>
      </c>
      <c r="L28" s="42">
        <v>1</v>
      </c>
      <c r="M28" s="43"/>
      <c r="N28" s="43"/>
      <c r="O28" s="43"/>
      <c r="P28" s="43"/>
      <c r="Q28" s="42"/>
      <c r="R28" s="42"/>
      <c r="S28" s="42"/>
      <c r="T28" s="42"/>
      <c r="U28" s="43"/>
      <c r="V28" s="43"/>
      <c r="W28" s="43"/>
      <c r="X28" s="43"/>
      <c r="Y28" s="42"/>
      <c r="Z28" s="42"/>
      <c r="AA28" s="42"/>
      <c r="AB28" s="42"/>
      <c r="AC28" s="43">
        <f t="shared" si="3"/>
        <v>40</v>
      </c>
      <c r="AD28" s="45">
        <f t="shared" si="2"/>
        <v>3</v>
      </c>
      <c r="AE28" s="28"/>
    </row>
    <row r="29" spans="1:31" ht="75" customHeight="1">
      <c r="A29" s="102">
        <v>8</v>
      </c>
      <c r="B29" s="50" t="s">
        <v>49</v>
      </c>
      <c r="C29" s="42"/>
      <c r="D29" s="99"/>
      <c r="E29" s="43"/>
      <c r="F29" s="43">
        <v>20</v>
      </c>
      <c r="G29" s="43" t="s">
        <v>79</v>
      </c>
      <c r="H29" s="43">
        <v>0</v>
      </c>
      <c r="I29" s="42"/>
      <c r="J29" s="56">
        <v>20</v>
      </c>
      <c r="K29" s="42" t="s">
        <v>79</v>
      </c>
      <c r="L29" s="42">
        <v>0</v>
      </c>
      <c r="M29" s="43"/>
      <c r="N29" s="43"/>
      <c r="O29" s="43"/>
      <c r="P29" s="43"/>
      <c r="Q29" s="42"/>
      <c r="R29" s="42"/>
      <c r="S29" s="42"/>
      <c r="T29" s="42"/>
      <c r="U29" s="43"/>
      <c r="V29" s="43"/>
      <c r="W29" s="43"/>
      <c r="X29" s="43"/>
      <c r="Y29" s="42"/>
      <c r="Z29" s="42"/>
      <c r="AA29" s="42"/>
      <c r="AB29" s="42"/>
      <c r="AC29" s="43">
        <f t="shared" si="3"/>
        <v>40</v>
      </c>
      <c r="AD29" s="45">
        <f t="shared" si="2"/>
        <v>0</v>
      </c>
      <c r="AE29" s="28"/>
    </row>
    <row r="30" spans="1:32" ht="75" customHeight="1">
      <c r="A30" s="6" t="s">
        <v>16</v>
      </c>
      <c r="B30" s="131" t="s">
        <v>22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43">
        <f>AC31+AC32+AC33+AC34+AC35+AC36+AC37+AC38+AC39+AC40+AC41+AC42</f>
        <v>620</v>
      </c>
      <c r="AD30" s="45">
        <f>AD31+AD32+AD33+AD34+AD35+AD36+AD37+AD38+AD39+AD40+AD41+AD42</f>
        <v>41</v>
      </c>
      <c r="AE30" s="28"/>
      <c r="AF30" s="32"/>
    </row>
    <row r="31" spans="1:41" ht="75" customHeight="1">
      <c r="A31" s="8">
        <v>1</v>
      </c>
      <c r="B31" s="41" t="s">
        <v>50</v>
      </c>
      <c r="C31" s="42" t="s">
        <v>91</v>
      </c>
      <c r="D31" s="42"/>
      <c r="E31" s="43"/>
      <c r="F31" s="43"/>
      <c r="G31" s="43"/>
      <c r="H31" s="43"/>
      <c r="I31" s="42"/>
      <c r="J31" s="42">
        <v>60</v>
      </c>
      <c r="K31" s="56" t="s">
        <v>8</v>
      </c>
      <c r="L31" s="42">
        <v>5</v>
      </c>
      <c r="M31" s="43"/>
      <c r="N31" s="43">
        <v>60</v>
      </c>
      <c r="O31" s="43" t="s">
        <v>8</v>
      </c>
      <c r="P31" s="43">
        <v>4</v>
      </c>
      <c r="Q31" s="42"/>
      <c r="R31" s="42"/>
      <c r="S31" s="42"/>
      <c r="T31" s="42"/>
      <c r="U31" s="43"/>
      <c r="V31" s="43"/>
      <c r="W31" s="43"/>
      <c r="X31" s="43"/>
      <c r="Y31" s="42"/>
      <c r="Z31" s="42"/>
      <c r="AA31" s="42"/>
      <c r="AB31" s="42"/>
      <c r="AC31" s="43">
        <f t="shared" si="3"/>
        <v>120</v>
      </c>
      <c r="AD31" s="45">
        <f t="shared" si="2"/>
        <v>9</v>
      </c>
      <c r="AE31" s="28"/>
      <c r="AF31" s="93"/>
      <c r="AG31" s="92"/>
      <c r="AH31" s="92"/>
      <c r="AI31" s="92"/>
      <c r="AJ31" s="92"/>
      <c r="AK31" s="92"/>
      <c r="AL31" s="92"/>
      <c r="AM31" s="92"/>
      <c r="AN31" s="92"/>
      <c r="AO31" s="92"/>
    </row>
    <row r="32" spans="1:41" ht="75" customHeight="1">
      <c r="A32" s="8">
        <v>2</v>
      </c>
      <c r="B32" s="41" t="s">
        <v>51</v>
      </c>
      <c r="C32" s="42" t="s">
        <v>92</v>
      </c>
      <c r="D32" s="42"/>
      <c r="E32" s="43"/>
      <c r="F32" s="43"/>
      <c r="G32" s="43"/>
      <c r="H32" s="43"/>
      <c r="I32" s="42"/>
      <c r="J32" s="42"/>
      <c r="K32" s="42"/>
      <c r="L32" s="42"/>
      <c r="M32" s="43"/>
      <c r="N32" s="43"/>
      <c r="O32" s="43"/>
      <c r="P32" s="43"/>
      <c r="Q32" s="42"/>
      <c r="R32" s="42">
        <v>30</v>
      </c>
      <c r="S32" s="56" t="s">
        <v>8</v>
      </c>
      <c r="T32" s="42">
        <v>3</v>
      </c>
      <c r="U32" s="43"/>
      <c r="V32" s="43">
        <v>30</v>
      </c>
      <c r="W32" s="43" t="s">
        <v>8</v>
      </c>
      <c r="X32" s="43">
        <v>1</v>
      </c>
      <c r="Y32" s="42"/>
      <c r="Z32" s="42"/>
      <c r="AA32" s="42"/>
      <c r="AB32" s="42"/>
      <c r="AC32" s="43">
        <f t="shared" si="3"/>
        <v>60</v>
      </c>
      <c r="AD32" s="45">
        <f t="shared" si="2"/>
        <v>4</v>
      </c>
      <c r="AE32" s="28"/>
      <c r="AF32" s="93"/>
      <c r="AG32" s="133"/>
      <c r="AH32" s="134"/>
      <c r="AI32" s="134"/>
      <c r="AJ32" s="92"/>
      <c r="AK32" s="92"/>
      <c r="AL32" s="92"/>
      <c r="AM32" s="92"/>
      <c r="AN32" s="92"/>
      <c r="AO32" s="92"/>
    </row>
    <row r="33" spans="1:41" ht="75" customHeight="1">
      <c r="A33" s="8">
        <v>3</v>
      </c>
      <c r="B33" s="44" t="s">
        <v>52</v>
      </c>
      <c r="C33" s="42" t="s">
        <v>120</v>
      </c>
      <c r="D33" s="42"/>
      <c r="E33" s="43"/>
      <c r="F33" s="43"/>
      <c r="G33" s="43"/>
      <c r="H33" s="43"/>
      <c r="I33" s="42"/>
      <c r="J33" s="42"/>
      <c r="K33" s="42"/>
      <c r="L33" s="42"/>
      <c r="M33" s="43">
        <v>15</v>
      </c>
      <c r="N33" s="43">
        <v>30</v>
      </c>
      <c r="O33" s="43" t="s">
        <v>80</v>
      </c>
      <c r="P33" s="43">
        <v>3</v>
      </c>
      <c r="Q33" s="42">
        <v>15</v>
      </c>
      <c r="R33" s="42">
        <v>30</v>
      </c>
      <c r="S33" s="42" t="s">
        <v>80</v>
      </c>
      <c r="T33" s="42">
        <v>3</v>
      </c>
      <c r="U33" s="43"/>
      <c r="V33" s="43">
        <v>30</v>
      </c>
      <c r="W33" s="43" t="s">
        <v>80</v>
      </c>
      <c r="X33" s="43">
        <v>1</v>
      </c>
      <c r="Y33" s="42"/>
      <c r="Z33" s="42"/>
      <c r="AA33" s="42"/>
      <c r="AB33" s="42"/>
      <c r="AC33" s="43">
        <f t="shared" si="3"/>
        <v>120</v>
      </c>
      <c r="AD33" s="45">
        <f t="shared" si="2"/>
        <v>7</v>
      </c>
      <c r="AE33" s="28"/>
      <c r="AF33" s="93"/>
      <c r="AG33" s="92"/>
      <c r="AH33" s="92"/>
      <c r="AI33" s="92"/>
      <c r="AJ33" s="92"/>
      <c r="AK33" s="92"/>
      <c r="AL33" s="92"/>
      <c r="AM33" s="92"/>
      <c r="AN33" s="92"/>
      <c r="AO33" s="92"/>
    </row>
    <row r="34" spans="1:32" ht="75" customHeight="1">
      <c r="A34" s="8">
        <v>4</v>
      </c>
      <c r="B34" s="41" t="s">
        <v>53</v>
      </c>
      <c r="C34" s="42" t="s">
        <v>25</v>
      </c>
      <c r="D34" s="42"/>
      <c r="E34" s="43"/>
      <c r="F34" s="43"/>
      <c r="G34" s="43"/>
      <c r="H34" s="43"/>
      <c r="I34" s="42"/>
      <c r="J34" s="42"/>
      <c r="K34" s="42"/>
      <c r="L34" s="42"/>
      <c r="M34" s="43"/>
      <c r="N34" s="43"/>
      <c r="O34" s="43"/>
      <c r="P34" s="43"/>
      <c r="Q34" s="42"/>
      <c r="R34" s="42"/>
      <c r="S34" s="42"/>
      <c r="T34" s="42"/>
      <c r="U34" s="43">
        <v>15</v>
      </c>
      <c r="V34" s="43">
        <v>30</v>
      </c>
      <c r="W34" s="43" t="s">
        <v>80</v>
      </c>
      <c r="X34" s="43">
        <v>2</v>
      </c>
      <c r="Y34" s="42"/>
      <c r="Z34" s="42">
        <v>30</v>
      </c>
      <c r="AA34" s="42" t="s">
        <v>80</v>
      </c>
      <c r="AB34" s="42">
        <v>1</v>
      </c>
      <c r="AC34" s="43">
        <f t="shared" si="3"/>
        <v>75</v>
      </c>
      <c r="AD34" s="45">
        <f t="shared" si="2"/>
        <v>3</v>
      </c>
      <c r="AE34" s="28"/>
      <c r="AF34" s="32"/>
    </row>
    <row r="35" spans="1:32" ht="75" customHeight="1">
      <c r="A35" s="8">
        <v>5</v>
      </c>
      <c r="B35" s="41" t="s">
        <v>54</v>
      </c>
      <c r="C35" s="42" t="s">
        <v>85</v>
      </c>
      <c r="D35" s="42"/>
      <c r="E35" s="43"/>
      <c r="F35" s="43"/>
      <c r="G35" s="43"/>
      <c r="H35" s="43"/>
      <c r="I35" s="42"/>
      <c r="J35" s="42">
        <v>30</v>
      </c>
      <c r="K35" s="56" t="s">
        <v>8</v>
      </c>
      <c r="L35" s="42">
        <v>3</v>
      </c>
      <c r="M35" s="43"/>
      <c r="N35" s="43"/>
      <c r="O35" s="43"/>
      <c r="P35" s="43"/>
      <c r="Q35" s="42"/>
      <c r="R35" s="42"/>
      <c r="S35" s="42"/>
      <c r="T35" s="42"/>
      <c r="U35" s="43"/>
      <c r="V35" s="43"/>
      <c r="W35" s="43"/>
      <c r="X35" s="43"/>
      <c r="Y35" s="42"/>
      <c r="Z35" s="42"/>
      <c r="AA35" s="42"/>
      <c r="AB35" s="42"/>
      <c r="AC35" s="43">
        <f t="shared" si="3"/>
        <v>30</v>
      </c>
      <c r="AD35" s="45">
        <f t="shared" si="2"/>
        <v>3</v>
      </c>
      <c r="AE35" s="28"/>
      <c r="AF35" s="32"/>
    </row>
    <row r="36" spans="1:32" ht="75" customHeight="1">
      <c r="A36" s="8">
        <v>6</v>
      </c>
      <c r="B36" s="41" t="s">
        <v>130</v>
      </c>
      <c r="C36" s="42" t="s">
        <v>95</v>
      </c>
      <c r="D36" s="42"/>
      <c r="E36" s="43"/>
      <c r="F36" s="43"/>
      <c r="G36" s="43"/>
      <c r="H36" s="43"/>
      <c r="I36" s="42"/>
      <c r="J36" s="42">
        <v>30</v>
      </c>
      <c r="K36" s="42" t="s">
        <v>80</v>
      </c>
      <c r="L36" s="42">
        <v>3</v>
      </c>
      <c r="M36" s="43"/>
      <c r="N36" s="43">
        <v>20</v>
      </c>
      <c r="O36" s="43" t="s">
        <v>80</v>
      </c>
      <c r="P36" s="43">
        <v>1</v>
      </c>
      <c r="Q36" s="42"/>
      <c r="R36" s="42"/>
      <c r="S36" s="42"/>
      <c r="T36" s="42"/>
      <c r="U36" s="43"/>
      <c r="V36" s="43"/>
      <c r="W36" s="43"/>
      <c r="X36" s="43"/>
      <c r="Y36" s="42"/>
      <c r="Z36" s="42"/>
      <c r="AA36" s="42"/>
      <c r="AB36" s="42"/>
      <c r="AC36" s="43">
        <f t="shared" si="3"/>
        <v>50</v>
      </c>
      <c r="AD36" s="45">
        <f t="shared" si="2"/>
        <v>4</v>
      </c>
      <c r="AE36" s="28"/>
      <c r="AF36" s="32"/>
    </row>
    <row r="37" spans="1:32" ht="75" customHeight="1">
      <c r="A37" s="8">
        <v>7</v>
      </c>
      <c r="B37" s="41" t="s">
        <v>131</v>
      </c>
      <c r="C37" s="42" t="s">
        <v>93</v>
      </c>
      <c r="D37" s="42"/>
      <c r="E37" s="43"/>
      <c r="F37" s="43"/>
      <c r="G37" s="43"/>
      <c r="H37" s="43"/>
      <c r="I37" s="42"/>
      <c r="J37" s="42"/>
      <c r="K37" s="42"/>
      <c r="L37" s="42"/>
      <c r="M37" s="43"/>
      <c r="N37" s="43"/>
      <c r="O37" s="43"/>
      <c r="P37" s="43"/>
      <c r="Q37" s="42"/>
      <c r="R37" s="42">
        <v>20</v>
      </c>
      <c r="S37" s="42" t="s">
        <v>80</v>
      </c>
      <c r="T37" s="42">
        <v>2</v>
      </c>
      <c r="U37" s="43"/>
      <c r="V37" s="43"/>
      <c r="W37" s="43"/>
      <c r="X37" s="43"/>
      <c r="Y37" s="42"/>
      <c r="Z37" s="42"/>
      <c r="AA37" s="42"/>
      <c r="AB37" s="42"/>
      <c r="AC37" s="43">
        <f t="shared" si="3"/>
        <v>20</v>
      </c>
      <c r="AD37" s="45">
        <f t="shared" si="2"/>
        <v>2</v>
      </c>
      <c r="AE37" s="28"/>
      <c r="AF37" s="32"/>
    </row>
    <row r="38" spans="1:31" ht="75" customHeight="1">
      <c r="A38" s="8">
        <v>8</v>
      </c>
      <c r="B38" s="41" t="s">
        <v>55</v>
      </c>
      <c r="C38" s="42" t="s">
        <v>92</v>
      </c>
      <c r="D38" s="42"/>
      <c r="E38" s="43"/>
      <c r="F38" s="43"/>
      <c r="G38" s="43"/>
      <c r="H38" s="43"/>
      <c r="I38" s="42"/>
      <c r="J38" s="42"/>
      <c r="K38" s="42"/>
      <c r="L38" s="42"/>
      <c r="M38" s="43"/>
      <c r="N38" s="43"/>
      <c r="O38" s="43"/>
      <c r="P38" s="43"/>
      <c r="Q38" s="42"/>
      <c r="R38" s="42"/>
      <c r="S38" s="42"/>
      <c r="T38" s="42"/>
      <c r="U38" s="43"/>
      <c r="V38" s="43">
        <v>15</v>
      </c>
      <c r="W38" s="43" t="s">
        <v>8</v>
      </c>
      <c r="X38" s="43">
        <v>1</v>
      </c>
      <c r="Y38" s="42"/>
      <c r="Z38" s="42"/>
      <c r="AA38" s="42"/>
      <c r="AB38" s="42"/>
      <c r="AC38" s="43">
        <f t="shared" si="3"/>
        <v>15</v>
      </c>
      <c r="AD38" s="45">
        <f t="shared" si="2"/>
        <v>1</v>
      </c>
      <c r="AE38" s="28"/>
    </row>
    <row r="39" spans="1:31" ht="75" customHeight="1">
      <c r="A39" s="8">
        <v>9</v>
      </c>
      <c r="B39" s="41" t="s">
        <v>56</v>
      </c>
      <c r="C39" s="42" t="s">
        <v>20</v>
      </c>
      <c r="D39" s="42"/>
      <c r="E39" s="43"/>
      <c r="F39" s="43"/>
      <c r="G39" s="43"/>
      <c r="H39" s="43"/>
      <c r="I39" s="42"/>
      <c r="J39" s="42"/>
      <c r="K39" s="42"/>
      <c r="L39" s="42"/>
      <c r="M39" s="43"/>
      <c r="N39" s="43">
        <v>15</v>
      </c>
      <c r="O39" s="43" t="s">
        <v>79</v>
      </c>
      <c r="P39" s="43">
        <v>1</v>
      </c>
      <c r="Q39" s="42"/>
      <c r="R39" s="42">
        <v>15</v>
      </c>
      <c r="S39" s="56" t="s">
        <v>79</v>
      </c>
      <c r="T39" s="42">
        <v>1</v>
      </c>
      <c r="U39" s="43"/>
      <c r="V39" s="43">
        <v>15</v>
      </c>
      <c r="W39" s="43" t="s">
        <v>79</v>
      </c>
      <c r="X39" s="43">
        <v>1</v>
      </c>
      <c r="Y39" s="42"/>
      <c r="Z39" s="42">
        <v>15</v>
      </c>
      <c r="AA39" s="56" t="s">
        <v>79</v>
      </c>
      <c r="AB39" s="42">
        <v>1</v>
      </c>
      <c r="AC39" s="43">
        <f t="shared" si="3"/>
        <v>60</v>
      </c>
      <c r="AD39" s="45">
        <f t="shared" si="2"/>
        <v>4</v>
      </c>
      <c r="AE39" s="28"/>
    </row>
    <row r="40" spans="1:31" ht="75" customHeight="1">
      <c r="A40" s="8">
        <v>11</v>
      </c>
      <c r="B40" s="41" t="s">
        <v>58</v>
      </c>
      <c r="C40" s="42" t="s">
        <v>20</v>
      </c>
      <c r="D40" s="42"/>
      <c r="E40" s="43"/>
      <c r="F40" s="43"/>
      <c r="G40" s="43"/>
      <c r="H40" s="43"/>
      <c r="I40" s="42"/>
      <c r="J40" s="42"/>
      <c r="K40" s="42"/>
      <c r="L40" s="42"/>
      <c r="M40" s="43"/>
      <c r="N40" s="43">
        <v>40</v>
      </c>
      <c r="O40" s="43" t="s">
        <v>80</v>
      </c>
      <c r="P40" s="43">
        <v>2</v>
      </c>
      <c r="Q40" s="42"/>
      <c r="R40" s="42"/>
      <c r="S40" s="42"/>
      <c r="T40" s="42"/>
      <c r="U40" s="43"/>
      <c r="V40" s="43"/>
      <c r="W40" s="43"/>
      <c r="X40" s="43"/>
      <c r="Y40" s="42"/>
      <c r="Z40" s="42"/>
      <c r="AA40" s="42"/>
      <c r="AB40" s="42"/>
      <c r="AC40" s="43">
        <f t="shared" si="3"/>
        <v>40</v>
      </c>
      <c r="AD40" s="45">
        <f t="shared" si="2"/>
        <v>2</v>
      </c>
      <c r="AE40" s="28"/>
    </row>
    <row r="41" spans="1:31" ht="75" customHeight="1">
      <c r="A41" s="8">
        <v>13</v>
      </c>
      <c r="B41" s="41" t="s">
        <v>59</v>
      </c>
      <c r="C41" s="42" t="s">
        <v>25</v>
      </c>
      <c r="D41" s="42"/>
      <c r="E41" s="43"/>
      <c r="F41" s="43"/>
      <c r="G41" s="43"/>
      <c r="H41" s="43"/>
      <c r="I41" s="42"/>
      <c r="J41" s="42"/>
      <c r="K41" s="42"/>
      <c r="L41" s="42"/>
      <c r="M41" s="43"/>
      <c r="N41" s="43"/>
      <c r="O41" s="43"/>
      <c r="P41" s="43"/>
      <c r="Q41" s="42"/>
      <c r="R41" s="42"/>
      <c r="S41" s="42"/>
      <c r="T41" s="42"/>
      <c r="U41" s="43"/>
      <c r="V41" s="43"/>
      <c r="W41" s="43"/>
      <c r="X41" s="43"/>
      <c r="Y41" s="42"/>
      <c r="Z41" s="42">
        <v>15</v>
      </c>
      <c r="AA41" s="42" t="s">
        <v>80</v>
      </c>
      <c r="AB41" s="42">
        <v>1</v>
      </c>
      <c r="AC41" s="43">
        <f>E41+F41+I41+J41+M41+N41+Q41+R41+U41+V41+Y41+Z41</f>
        <v>15</v>
      </c>
      <c r="AD41" s="45">
        <f>H41+L41+P41+T41+X41+AB41</f>
        <v>1</v>
      </c>
      <c r="AE41" s="28"/>
    </row>
    <row r="42" spans="1:31" ht="75" customHeight="1">
      <c r="A42" s="8">
        <v>14</v>
      </c>
      <c r="B42" s="41" t="s">
        <v>60</v>
      </c>
      <c r="C42" s="42" t="s">
        <v>20</v>
      </c>
      <c r="D42" s="42"/>
      <c r="E42" s="43"/>
      <c r="F42" s="43"/>
      <c r="G42" s="43"/>
      <c r="H42" s="43"/>
      <c r="I42" s="42"/>
      <c r="J42" s="42"/>
      <c r="K42" s="42"/>
      <c r="L42" s="42"/>
      <c r="M42" s="43"/>
      <c r="N42" s="43"/>
      <c r="O42" s="43"/>
      <c r="P42" s="43"/>
      <c r="Q42" s="42"/>
      <c r="R42" s="42"/>
      <c r="S42" s="42"/>
      <c r="T42" s="42"/>
      <c r="U42" s="43"/>
      <c r="V42" s="43">
        <v>15</v>
      </c>
      <c r="W42" s="43" t="s">
        <v>84</v>
      </c>
      <c r="X42" s="43">
        <v>1</v>
      </c>
      <c r="Y42" s="42"/>
      <c r="Z42" s="42"/>
      <c r="AA42" s="42"/>
      <c r="AB42" s="42"/>
      <c r="AC42" s="43">
        <f>E42+F42+I42+J42+M42+N42+Q42+R42+U42+V42+Y42+Z42</f>
        <v>15</v>
      </c>
      <c r="AD42" s="45">
        <f>H42+L42+P42+T42+X42+AB42</f>
        <v>1</v>
      </c>
      <c r="AE42" s="28"/>
    </row>
    <row r="43" spans="1:31" ht="75" customHeight="1">
      <c r="A43" s="8" t="s">
        <v>24</v>
      </c>
      <c r="B43" s="131" t="s">
        <v>42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43">
        <f>AC44</f>
        <v>465</v>
      </c>
      <c r="AD43" s="45">
        <f>AD44</f>
        <v>63</v>
      </c>
      <c r="AE43" s="28"/>
    </row>
    <row r="44" spans="1:34" ht="75" customHeight="1">
      <c r="A44" s="8" t="s">
        <v>40</v>
      </c>
      <c r="B44" s="130" t="s">
        <v>73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43">
        <f>AC45+AC46+AC47+AC48+AC49+AC50+AC51+AC52+AC53</f>
        <v>465</v>
      </c>
      <c r="AD44" s="45">
        <f>AD45+AD46+AD47+AD48+AD49+AD50+AD51+AD52+AD53+AD54</f>
        <v>63</v>
      </c>
      <c r="AE44" s="28"/>
      <c r="AF44" s="33"/>
      <c r="AG44" s="34"/>
      <c r="AH44" s="33"/>
    </row>
    <row r="45" spans="1:33" ht="75" customHeight="1">
      <c r="A45" s="8">
        <v>1</v>
      </c>
      <c r="B45" s="53" t="s">
        <v>133</v>
      </c>
      <c r="C45" s="37" t="s">
        <v>92</v>
      </c>
      <c r="D45" s="23"/>
      <c r="E45" s="36"/>
      <c r="F45" s="36"/>
      <c r="G45" s="36"/>
      <c r="H45" s="36"/>
      <c r="I45" s="37"/>
      <c r="J45" s="37"/>
      <c r="K45" s="37"/>
      <c r="L45" s="37"/>
      <c r="M45" s="36"/>
      <c r="N45" s="36">
        <v>30</v>
      </c>
      <c r="O45" s="36" t="s">
        <v>79</v>
      </c>
      <c r="P45" s="36">
        <v>3</v>
      </c>
      <c r="Q45" s="37"/>
      <c r="R45" s="37">
        <v>30</v>
      </c>
      <c r="S45" s="37" t="s">
        <v>79</v>
      </c>
      <c r="T45" s="37">
        <v>1</v>
      </c>
      <c r="U45" s="36"/>
      <c r="V45" s="36">
        <v>30</v>
      </c>
      <c r="W45" s="36" t="s">
        <v>79</v>
      </c>
      <c r="X45" s="36">
        <v>1</v>
      </c>
      <c r="Y45" s="37"/>
      <c r="Z45" s="37"/>
      <c r="AA45" s="37"/>
      <c r="AB45" s="37"/>
      <c r="AC45" s="43">
        <f aca="true" t="shared" si="4" ref="AC45:AC52">E45+F45+I45+J45+M45+N45+Q45+R45+U45+V45+Y45+Z45</f>
        <v>90</v>
      </c>
      <c r="AD45" s="45">
        <f aca="true" t="shared" si="5" ref="AD45:AD53">H45+L45+P45+T45+X45+AB45</f>
        <v>5</v>
      </c>
      <c r="AE45" s="28"/>
      <c r="AG45" s="13"/>
    </row>
    <row r="46" spans="1:33" ht="75" customHeight="1">
      <c r="A46" s="8">
        <v>2</v>
      </c>
      <c r="B46" s="53" t="s">
        <v>134</v>
      </c>
      <c r="C46" s="37" t="s">
        <v>91</v>
      </c>
      <c r="D46" s="23"/>
      <c r="E46" s="36"/>
      <c r="F46" s="36"/>
      <c r="G46" s="36"/>
      <c r="H46" s="36"/>
      <c r="I46" s="37"/>
      <c r="J46" s="37"/>
      <c r="K46" s="37"/>
      <c r="L46" s="37"/>
      <c r="M46" s="36"/>
      <c r="N46" s="36">
        <v>30</v>
      </c>
      <c r="O46" s="36" t="s">
        <v>79</v>
      </c>
      <c r="P46" s="36">
        <v>2</v>
      </c>
      <c r="Q46" s="37"/>
      <c r="R46" s="37"/>
      <c r="S46" s="37"/>
      <c r="T46" s="37"/>
      <c r="U46" s="36"/>
      <c r="V46" s="36"/>
      <c r="W46" s="36"/>
      <c r="X46" s="36"/>
      <c r="Y46" s="37"/>
      <c r="Z46" s="37"/>
      <c r="AA46" s="37"/>
      <c r="AB46" s="37"/>
      <c r="AC46" s="43">
        <f t="shared" si="4"/>
        <v>30</v>
      </c>
      <c r="AD46" s="45">
        <f t="shared" si="5"/>
        <v>2</v>
      </c>
      <c r="AE46" s="28"/>
      <c r="AG46" s="13"/>
    </row>
    <row r="47" spans="1:33" ht="75" customHeight="1">
      <c r="A47" s="8">
        <v>3</v>
      </c>
      <c r="B47" s="53" t="s">
        <v>135</v>
      </c>
      <c r="C47" s="37" t="s">
        <v>20</v>
      </c>
      <c r="D47" s="23"/>
      <c r="E47" s="36"/>
      <c r="F47" s="36"/>
      <c r="G47" s="36"/>
      <c r="H47" s="36"/>
      <c r="I47" s="37"/>
      <c r="J47" s="37"/>
      <c r="K47" s="37"/>
      <c r="L47" s="37"/>
      <c r="M47" s="36"/>
      <c r="N47" s="36"/>
      <c r="O47" s="36"/>
      <c r="P47" s="36"/>
      <c r="Q47" s="37"/>
      <c r="R47" s="37">
        <v>30</v>
      </c>
      <c r="S47" s="37" t="s">
        <v>80</v>
      </c>
      <c r="T47" s="37">
        <v>1</v>
      </c>
      <c r="U47" s="36"/>
      <c r="V47" s="36">
        <v>30</v>
      </c>
      <c r="W47" s="36" t="s">
        <v>80</v>
      </c>
      <c r="X47" s="36">
        <v>1</v>
      </c>
      <c r="Y47" s="37"/>
      <c r="Z47" s="37"/>
      <c r="AA47" s="37"/>
      <c r="AB47" s="37"/>
      <c r="AC47" s="43">
        <f t="shared" si="4"/>
        <v>60</v>
      </c>
      <c r="AD47" s="45">
        <f t="shared" si="5"/>
        <v>2</v>
      </c>
      <c r="AE47" s="28"/>
      <c r="AG47" s="13"/>
    </row>
    <row r="48" spans="1:31" s="22" customFormat="1" ht="75" customHeight="1">
      <c r="A48" s="8">
        <v>4</v>
      </c>
      <c r="B48" s="53" t="s">
        <v>136</v>
      </c>
      <c r="C48" s="37" t="s">
        <v>25</v>
      </c>
      <c r="D48" s="23"/>
      <c r="E48" s="36"/>
      <c r="F48" s="36"/>
      <c r="G48" s="36"/>
      <c r="H48" s="36"/>
      <c r="I48" s="37"/>
      <c r="J48" s="37"/>
      <c r="K48" s="37"/>
      <c r="L48" s="37"/>
      <c r="M48" s="36"/>
      <c r="N48" s="36"/>
      <c r="O48" s="36"/>
      <c r="P48" s="36"/>
      <c r="Q48" s="37"/>
      <c r="R48" s="37"/>
      <c r="S48" s="37"/>
      <c r="T48" s="37"/>
      <c r="U48" s="36"/>
      <c r="V48" s="36">
        <v>30</v>
      </c>
      <c r="W48" s="36" t="s">
        <v>79</v>
      </c>
      <c r="X48" s="36">
        <v>2</v>
      </c>
      <c r="Y48" s="37"/>
      <c r="Z48" s="37">
        <v>30</v>
      </c>
      <c r="AA48" s="37" t="s">
        <v>79</v>
      </c>
      <c r="AB48" s="37">
        <v>2</v>
      </c>
      <c r="AC48" s="43">
        <f t="shared" si="4"/>
        <v>60</v>
      </c>
      <c r="AD48" s="45">
        <f t="shared" si="5"/>
        <v>4</v>
      </c>
      <c r="AE48" s="28"/>
    </row>
    <row r="49" spans="1:31" s="22" customFormat="1" ht="75" customHeight="1">
      <c r="A49" s="8">
        <v>5</v>
      </c>
      <c r="B49" s="53" t="s">
        <v>137</v>
      </c>
      <c r="C49" s="37" t="s">
        <v>20</v>
      </c>
      <c r="D49" s="23"/>
      <c r="E49" s="36"/>
      <c r="F49" s="36"/>
      <c r="G49" s="36"/>
      <c r="H49" s="36"/>
      <c r="I49" s="37"/>
      <c r="J49" s="37"/>
      <c r="K49" s="37"/>
      <c r="L49" s="37"/>
      <c r="M49" s="36"/>
      <c r="N49" s="36"/>
      <c r="O49" s="36"/>
      <c r="P49" s="36"/>
      <c r="Q49" s="37"/>
      <c r="R49" s="37">
        <v>30</v>
      </c>
      <c r="S49" s="37" t="s">
        <v>8</v>
      </c>
      <c r="T49" s="37">
        <v>1</v>
      </c>
      <c r="U49" s="36"/>
      <c r="V49" s="36"/>
      <c r="W49" s="36"/>
      <c r="X49" s="36"/>
      <c r="Y49" s="37"/>
      <c r="Z49" s="37"/>
      <c r="AA49" s="37"/>
      <c r="AB49" s="37"/>
      <c r="AC49" s="43">
        <f>E49+F49+I49+J49+M49+N49+Q49+R49+U49+V49+Y49+Z49</f>
        <v>30</v>
      </c>
      <c r="AD49" s="45">
        <f>H49+L49+P49+T49+X49+AB49</f>
        <v>1</v>
      </c>
      <c r="AE49" s="28"/>
    </row>
    <row r="50" spans="1:31" s="22" customFormat="1" ht="75" customHeight="1">
      <c r="A50" s="8">
        <v>6</v>
      </c>
      <c r="B50" s="53" t="s">
        <v>138</v>
      </c>
      <c r="C50" s="37" t="s">
        <v>25</v>
      </c>
      <c r="D50" s="23"/>
      <c r="E50" s="36"/>
      <c r="F50" s="36"/>
      <c r="G50" s="36"/>
      <c r="H50" s="36"/>
      <c r="I50" s="37"/>
      <c r="J50" s="37"/>
      <c r="K50" s="37"/>
      <c r="L50" s="37"/>
      <c r="M50" s="36"/>
      <c r="N50" s="36"/>
      <c r="O50" s="36"/>
      <c r="P50" s="36"/>
      <c r="Q50" s="37"/>
      <c r="R50" s="37"/>
      <c r="S50" s="37"/>
      <c r="T50" s="37"/>
      <c r="U50" s="36"/>
      <c r="V50" s="36"/>
      <c r="W50" s="36"/>
      <c r="X50" s="36"/>
      <c r="Y50" s="85">
        <v>10</v>
      </c>
      <c r="Z50" s="85">
        <v>20</v>
      </c>
      <c r="AA50" s="85" t="s">
        <v>80</v>
      </c>
      <c r="AB50" s="85">
        <v>2</v>
      </c>
      <c r="AC50" s="43">
        <f>E50+F50+I50+J50+M50+N50+Q50+R50+U50+V50+Y50+Z50</f>
        <v>30</v>
      </c>
      <c r="AD50" s="45">
        <f>H50+L50+P50+T50+X50+AB50</f>
        <v>2</v>
      </c>
      <c r="AE50" s="28"/>
    </row>
    <row r="51" spans="1:31" s="22" customFormat="1" ht="75" customHeight="1">
      <c r="A51" s="8">
        <v>7</v>
      </c>
      <c r="B51" s="53" t="s">
        <v>140</v>
      </c>
      <c r="C51" s="37" t="s">
        <v>20</v>
      </c>
      <c r="D51" s="23"/>
      <c r="E51" s="36"/>
      <c r="F51" s="36"/>
      <c r="G51" s="36"/>
      <c r="H51" s="36"/>
      <c r="I51" s="37"/>
      <c r="J51" s="37"/>
      <c r="K51" s="37"/>
      <c r="L51" s="37"/>
      <c r="M51" s="36">
        <v>10</v>
      </c>
      <c r="N51" s="36">
        <v>20</v>
      </c>
      <c r="O51" s="36" t="s">
        <v>80</v>
      </c>
      <c r="P51" s="36">
        <v>2</v>
      </c>
      <c r="Q51" s="37"/>
      <c r="R51" s="37"/>
      <c r="S51" s="37"/>
      <c r="T51" s="37"/>
      <c r="U51" s="36"/>
      <c r="V51" s="36"/>
      <c r="W51" s="36"/>
      <c r="X51" s="36"/>
      <c r="Y51" s="37"/>
      <c r="Z51" s="37"/>
      <c r="AA51" s="37"/>
      <c r="AB51" s="37"/>
      <c r="AC51" s="43">
        <f>E51+F51+I51+J51+M51+N51+Q51+R51+U51+V51+Y51+Z51</f>
        <v>30</v>
      </c>
      <c r="AD51" s="45">
        <f>H51+L51+P51+T51+X51+AB51</f>
        <v>2</v>
      </c>
      <c r="AE51" s="28"/>
    </row>
    <row r="52" spans="1:31" ht="75" customHeight="1">
      <c r="A52" s="8">
        <v>8</v>
      </c>
      <c r="B52" s="53" t="s">
        <v>115</v>
      </c>
      <c r="C52" s="37" t="s">
        <v>20</v>
      </c>
      <c r="D52" s="23"/>
      <c r="E52" s="36"/>
      <c r="F52" s="36"/>
      <c r="G52" s="36"/>
      <c r="H52" s="36"/>
      <c r="I52" s="37"/>
      <c r="J52" s="37"/>
      <c r="K52" s="37"/>
      <c r="L52" s="37"/>
      <c r="M52" s="36"/>
      <c r="N52" s="36">
        <v>30</v>
      </c>
      <c r="O52" s="36" t="s">
        <v>80</v>
      </c>
      <c r="P52" s="36">
        <v>2</v>
      </c>
      <c r="Q52" s="37"/>
      <c r="R52" s="37">
        <v>30</v>
      </c>
      <c r="S52" s="37" t="s">
        <v>80</v>
      </c>
      <c r="T52" s="37">
        <v>2</v>
      </c>
      <c r="U52" s="36"/>
      <c r="V52" s="36">
        <v>30</v>
      </c>
      <c r="W52" s="36" t="s">
        <v>80</v>
      </c>
      <c r="X52" s="36">
        <v>2</v>
      </c>
      <c r="Y52" s="37"/>
      <c r="Z52" s="37"/>
      <c r="AA52" s="37"/>
      <c r="AB52" s="37"/>
      <c r="AC52" s="43">
        <f t="shared" si="4"/>
        <v>90</v>
      </c>
      <c r="AD52" s="45">
        <f t="shared" si="5"/>
        <v>6</v>
      </c>
      <c r="AE52" s="28"/>
    </row>
    <row r="53" spans="1:31" ht="75" customHeight="1">
      <c r="A53" s="8">
        <v>8</v>
      </c>
      <c r="B53" s="41" t="s">
        <v>121</v>
      </c>
      <c r="C53" s="37" t="s">
        <v>20</v>
      </c>
      <c r="D53" s="23"/>
      <c r="E53" s="36"/>
      <c r="F53" s="36"/>
      <c r="G53" s="36"/>
      <c r="H53" s="36"/>
      <c r="I53" s="37"/>
      <c r="J53" s="37"/>
      <c r="K53" s="37"/>
      <c r="L53" s="37"/>
      <c r="M53" s="36"/>
      <c r="N53" s="36"/>
      <c r="O53" s="36"/>
      <c r="P53" s="36"/>
      <c r="Q53" s="37"/>
      <c r="R53" s="37"/>
      <c r="S53" s="37"/>
      <c r="T53" s="37"/>
      <c r="U53" s="36"/>
      <c r="V53" s="36">
        <v>15</v>
      </c>
      <c r="W53" s="36" t="s">
        <v>84</v>
      </c>
      <c r="X53" s="36">
        <v>2</v>
      </c>
      <c r="Y53" s="37"/>
      <c r="Z53" s="37">
        <v>30</v>
      </c>
      <c r="AA53" s="37" t="s">
        <v>84</v>
      </c>
      <c r="AB53" s="37">
        <v>13</v>
      </c>
      <c r="AC53" s="43">
        <f>E53+F53+I53+J53+M53+N53+Q53+R53+U53+V53+Y53+Z53</f>
        <v>45</v>
      </c>
      <c r="AD53" s="45">
        <f t="shared" si="5"/>
        <v>15</v>
      </c>
      <c r="AE53" s="28"/>
    </row>
    <row r="54" spans="1:31" ht="105" customHeight="1">
      <c r="A54" s="8">
        <v>9</v>
      </c>
      <c r="B54" s="53" t="s">
        <v>74</v>
      </c>
      <c r="C54" s="37"/>
      <c r="D54" s="23"/>
      <c r="E54" s="36"/>
      <c r="F54" s="36"/>
      <c r="G54" s="36"/>
      <c r="H54" s="36"/>
      <c r="I54" s="37"/>
      <c r="J54" s="37"/>
      <c r="K54" s="37"/>
      <c r="L54" s="37"/>
      <c r="M54" s="146" t="s">
        <v>110</v>
      </c>
      <c r="N54" s="147"/>
      <c r="O54" s="147"/>
      <c r="P54" s="147"/>
      <c r="Q54" s="147"/>
      <c r="R54" s="147"/>
      <c r="S54" s="148"/>
      <c r="T54" s="37">
        <v>8</v>
      </c>
      <c r="U54" s="146" t="s">
        <v>112</v>
      </c>
      <c r="V54" s="147"/>
      <c r="W54" s="148"/>
      <c r="X54" s="36">
        <v>11</v>
      </c>
      <c r="Y54" s="149" t="s">
        <v>111</v>
      </c>
      <c r="Z54" s="150"/>
      <c r="AA54" s="151"/>
      <c r="AB54" s="36">
        <v>5</v>
      </c>
      <c r="AC54" s="43"/>
      <c r="AD54" s="45">
        <f>H54+L54+P54+T54+X54+AB54</f>
        <v>24</v>
      </c>
      <c r="AE54" s="28"/>
    </row>
    <row r="55" spans="1:31" ht="75" customHeight="1">
      <c r="A55" s="140" t="s">
        <v>19</v>
      </c>
      <c r="B55" s="140"/>
      <c r="C55" s="57"/>
      <c r="D55" s="116"/>
      <c r="E55" s="116">
        <f>SUM(E13:E20,E22:E29,E31:E42,E45:E54)</f>
        <v>30</v>
      </c>
      <c r="F55" s="117">
        <f>SUM(F13:F20,F22:F29,F31:F42,F45:F54)</f>
        <v>350</v>
      </c>
      <c r="G55" s="117"/>
      <c r="H55" s="117">
        <f>SUM(H13:H20,H22:H29,H31:H42,H45:H54)</f>
        <v>30</v>
      </c>
      <c r="I55" s="117">
        <f>SUM(I13:I20,I22:I29,I31:I42,I45:I54)</f>
        <v>0</v>
      </c>
      <c r="J55" s="57">
        <f>SUM(J13:J20,J22:J29,J31:J42,J45:J54)</f>
        <v>360</v>
      </c>
      <c r="K55" s="57"/>
      <c r="L55" s="57">
        <f>SUM(L13:L20,L22:L29,L31:L42,L45:L54)</f>
        <v>30</v>
      </c>
      <c r="M55" s="117">
        <f>SUM(M13:M20,M22:M29,M31:M42,M45:M53)</f>
        <v>25</v>
      </c>
      <c r="N55" s="117">
        <f>SUM(N13:N20,N22:N29,N31:N42,N45:N53)</f>
        <v>410</v>
      </c>
      <c r="O55" s="117"/>
      <c r="P55" s="117">
        <f>SUM(P13:P20,P22:P29,P31:P42,P45:P53)</f>
        <v>30</v>
      </c>
      <c r="Q55" s="117">
        <f>SUM(Q13:Q20,Q22:Q29,Q31:Q42,Q45:Q53)</f>
        <v>15</v>
      </c>
      <c r="R55" s="117">
        <f>SUM(R13:R20,R22:R29,R31:R42,R45:R53)</f>
        <v>330</v>
      </c>
      <c r="S55" s="117"/>
      <c r="T55" s="117">
        <f>SUM(T13:T20,T22:T29,T31:T42,T45:T54)</f>
        <v>30</v>
      </c>
      <c r="U55" s="117">
        <f>SUM(U13:U20,U22:U29,U31:U42,U45:U53)</f>
        <v>15</v>
      </c>
      <c r="V55" s="117">
        <f>SUM(V13:V20,V22:V29,V31:V42,V45:V53)</f>
        <v>330</v>
      </c>
      <c r="W55" s="117"/>
      <c r="X55" s="117">
        <f>SUM(X13:X20,X22:X29,X31:X42,X45:X54)</f>
        <v>30</v>
      </c>
      <c r="Y55" s="117">
        <f>SUM(Y13:Y20,Y22:Y29,Y31:Y42,Y45:Y54)</f>
        <v>10</v>
      </c>
      <c r="Z55" s="117">
        <f>SUM(Z13:Z20,Z22:Z29,Z31:Z42,Z45:Z53)</f>
        <v>210</v>
      </c>
      <c r="AA55" s="116"/>
      <c r="AB55" s="116">
        <f>SUM(AB13:AB20,AB22:AB29,AB31:AB42,AB45:AB54)</f>
        <v>30</v>
      </c>
      <c r="AC55" s="116">
        <f>E55+F55+I55+J55+M55+N55+Q55+R55+U55+V55+Y55+Z55</f>
        <v>2085</v>
      </c>
      <c r="AD55" s="116">
        <f>H55+L55+P55+T55+X55+AB55</f>
        <v>180</v>
      </c>
      <c r="AE55" s="28"/>
    </row>
    <row r="56" spans="1:39" ht="75" customHeight="1">
      <c r="A56" s="142" t="s">
        <v>9</v>
      </c>
      <c r="B56" s="142"/>
      <c r="C56" s="57"/>
      <c r="D56" s="58"/>
      <c r="E56" s="140">
        <f>E55+F55</f>
        <v>380</v>
      </c>
      <c r="F56" s="140"/>
      <c r="G56" s="140"/>
      <c r="H56" s="58"/>
      <c r="I56" s="140">
        <f>I55+J55</f>
        <v>360</v>
      </c>
      <c r="J56" s="140"/>
      <c r="K56" s="140"/>
      <c r="L56" s="58"/>
      <c r="M56" s="140">
        <f>M55+N55</f>
        <v>435</v>
      </c>
      <c r="N56" s="140"/>
      <c r="O56" s="140"/>
      <c r="P56" s="58"/>
      <c r="Q56" s="140">
        <f>Q55+R55</f>
        <v>345</v>
      </c>
      <c r="R56" s="140"/>
      <c r="S56" s="140"/>
      <c r="T56" s="58"/>
      <c r="U56" s="140">
        <f>U55+V55</f>
        <v>345</v>
      </c>
      <c r="V56" s="140"/>
      <c r="W56" s="140"/>
      <c r="X56" s="58"/>
      <c r="Y56" s="140">
        <f>Y55+Z55</f>
        <v>220</v>
      </c>
      <c r="Z56" s="140"/>
      <c r="AA56" s="140"/>
      <c r="AB56" s="58"/>
      <c r="AC56" s="58">
        <f>SUM(AC13:AC20,AC22:AC29,AC31:AC42,AC45:AC53)</f>
        <v>2085</v>
      </c>
      <c r="AD56" s="58">
        <f>SUM(AD13:AD20,AD22:AD29,AD31:AD42,AD45:AD54)</f>
        <v>180</v>
      </c>
      <c r="AE56" s="28"/>
      <c r="AM56" s="24" t="s">
        <v>117</v>
      </c>
    </row>
    <row r="57" spans="1:31" ht="75" customHeight="1">
      <c r="A57" s="122" t="s">
        <v>41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31"/>
      <c r="AD57" s="14"/>
      <c r="AE57" s="28"/>
    </row>
    <row r="58" spans="1:31" ht="75" customHeight="1">
      <c r="A58" s="5"/>
      <c r="B58" s="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AD58"/>
      <c r="AE58" s="28"/>
    </row>
    <row r="59" spans="2:31" ht="75" customHeight="1">
      <c r="B59" s="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AD59"/>
      <c r="AE59" s="28"/>
    </row>
    <row r="60" spans="2:30" ht="75" customHeight="1">
      <c r="B60" s="25"/>
      <c r="AD60"/>
    </row>
    <row r="61" ht="75" customHeight="1">
      <c r="AD61"/>
    </row>
    <row r="62" ht="75" customHeight="1">
      <c r="AD62"/>
    </row>
    <row r="63" ht="24" customHeight="1">
      <c r="AD63" s="35"/>
    </row>
    <row r="64" ht="24" customHeight="1">
      <c r="AD64" s="35"/>
    </row>
    <row r="65" ht="24" customHeight="1">
      <c r="AD65" s="35"/>
    </row>
    <row r="66" ht="24" customHeight="1">
      <c r="AD66" s="24"/>
    </row>
    <row r="67" ht="24" customHeight="1">
      <c r="AD67" s="24"/>
    </row>
    <row r="68" ht="24" customHeight="1">
      <c r="AD68" s="24"/>
    </row>
    <row r="69" ht="24" customHeight="1">
      <c r="AD69" s="24"/>
    </row>
    <row r="70" ht="24" customHeight="1">
      <c r="AD70" s="24"/>
    </row>
    <row r="71" ht="24" customHeight="1">
      <c r="AD71" s="24"/>
    </row>
    <row r="72" ht="24" customHeight="1">
      <c r="AD72" s="24"/>
    </row>
    <row r="73" ht="24" customHeight="1">
      <c r="AD73" s="24"/>
    </row>
    <row r="74" ht="24" customHeight="1">
      <c r="AD74" s="24"/>
    </row>
    <row r="75" ht="24" customHeight="1">
      <c r="AD75" s="24"/>
    </row>
    <row r="76" ht="24" customHeight="1">
      <c r="AD76" s="24"/>
    </row>
    <row r="77" ht="24" customHeight="1">
      <c r="AD77" s="24"/>
    </row>
    <row r="78" ht="24" customHeight="1">
      <c r="AD78" s="24"/>
    </row>
    <row r="79" ht="24" customHeight="1">
      <c r="AD79" s="24"/>
    </row>
    <row r="80" ht="24" customHeight="1">
      <c r="AD80" s="24"/>
    </row>
    <row r="81" ht="24" customHeight="1">
      <c r="AD81" s="24"/>
    </row>
    <row r="82" ht="24" customHeight="1">
      <c r="AD82" s="24"/>
    </row>
    <row r="83" ht="24" customHeight="1">
      <c r="AD83" s="24"/>
    </row>
    <row r="84" ht="24" customHeight="1">
      <c r="AD84" s="24"/>
    </row>
    <row r="85" ht="24" customHeight="1">
      <c r="AD85" s="24"/>
    </row>
    <row r="86" ht="24" customHeight="1">
      <c r="AD86" s="24"/>
    </row>
    <row r="87" ht="24" customHeight="1">
      <c r="AD87" s="24"/>
    </row>
    <row r="88" ht="24" customHeight="1">
      <c r="AD88" s="24"/>
    </row>
    <row r="89" ht="24" customHeight="1">
      <c r="AD89" s="24"/>
    </row>
    <row r="90" ht="24" customHeight="1">
      <c r="AD90" s="24"/>
    </row>
  </sheetData>
  <sheetProtection/>
  <mergeCells count="56">
    <mergeCell ref="U54:W54"/>
    <mergeCell ref="Y54:AA54"/>
    <mergeCell ref="Q56:S56"/>
    <mergeCell ref="U56:W56"/>
    <mergeCell ref="Y56:AA56"/>
    <mergeCell ref="M54:S54"/>
    <mergeCell ref="AC8:AC11"/>
    <mergeCell ref="A57:AA57"/>
    <mergeCell ref="A55:B55"/>
    <mergeCell ref="A56:B56"/>
    <mergeCell ref="E56:G56"/>
    <mergeCell ref="I56:K56"/>
    <mergeCell ref="T10:T11"/>
    <mergeCell ref="B12:AB12"/>
    <mergeCell ref="B44:AB44"/>
    <mergeCell ref="M56:O56"/>
    <mergeCell ref="AD8:AD11"/>
    <mergeCell ref="E9:H9"/>
    <mergeCell ref="I9:L9"/>
    <mergeCell ref="M9:P9"/>
    <mergeCell ref="Q9:T9"/>
    <mergeCell ref="U9:X9"/>
    <mergeCell ref="Y9:AB9"/>
    <mergeCell ref="V10:W10"/>
    <mergeCell ref="X10:X11"/>
    <mergeCell ref="F10:G10"/>
    <mergeCell ref="A8:A11"/>
    <mergeCell ref="B8:B11"/>
    <mergeCell ref="C8:C11"/>
    <mergeCell ref="E8:L8"/>
    <mergeCell ref="M8:T8"/>
    <mergeCell ref="R10:S10"/>
    <mergeCell ref="I10:I11"/>
    <mergeCell ref="J10:K10"/>
    <mergeCell ref="L10:L11"/>
    <mergeCell ref="M10:M11"/>
    <mergeCell ref="B43:AB43"/>
    <mergeCell ref="B30:AB30"/>
    <mergeCell ref="E10:E11"/>
    <mergeCell ref="AB10:AB11"/>
    <mergeCell ref="Y10:Y11"/>
    <mergeCell ref="Z10:AA10"/>
    <mergeCell ref="N10:O10"/>
    <mergeCell ref="P10:P11"/>
    <mergeCell ref="Q10:Q11"/>
    <mergeCell ref="U10:U11"/>
    <mergeCell ref="AG32:AI32"/>
    <mergeCell ref="A1:K1"/>
    <mergeCell ref="AD1:AD7"/>
    <mergeCell ref="A2:K2"/>
    <mergeCell ref="A3:K3"/>
    <mergeCell ref="A4:K4"/>
    <mergeCell ref="A5:K5"/>
    <mergeCell ref="C6:AB6"/>
    <mergeCell ref="U8:AB8"/>
    <mergeCell ref="H10:H1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tabSelected="1" zoomScale="46" zoomScaleNormal="46" zoomScaleSheetLayoutView="50" zoomScalePageLayoutView="0" workbookViewId="0" topLeftCell="A1">
      <pane ySplit="11" topLeftCell="A55" activePane="bottomLeft" state="frozen"/>
      <selection pane="topLeft" activeCell="A1" sqref="A1"/>
      <selection pane="bottomLeft" activeCell="F47" sqref="F47"/>
    </sheetView>
  </sheetViews>
  <sheetFormatPr defaultColWidth="9.00390625" defaultRowHeight="24" customHeight="1"/>
  <cols>
    <col min="1" max="1" width="9.625" style="2" customWidth="1"/>
    <col min="2" max="2" width="44.75390625" style="24" customWidth="1"/>
    <col min="3" max="3" width="11.25390625" style="24" customWidth="1"/>
    <col min="4" max="4" width="0.2421875" style="24" hidden="1" customWidth="1"/>
    <col min="5" max="5" width="6.75390625" style="24" customWidth="1"/>
    <col min="6" max="6" width="8.25390625" style="24" customWidth="1"/>
    <col min="7" max="7" width="10.125" style="24" customWidth="1"/>
    <col min="8" max="8" width="8.25390625" style="24" customWidth="1"/>
    <col min="9" max="9" width="7.625" style="24" customWidth="1"/>
    <col min="10" max="10" width="8.25390625" style="24" customWidth="1"/>
    <col min="11" max="11" width="10.25390625" style="24" customWidth="1"/>
    <col min="12" max="12" width="8.25390625" style="24" customWidth="1"/>
    <col min="13" max="13" width="7.25390625" style="24" customWidth="1"/>
    <col min="14" max="14" width="8.25390625" style="24" customWidth="1"/>
    <col min="15" max="15" width="11.125" style="24" customWidth="1"/>
    <col min="16" max="16" width="8.25390625" style="24" customWidth="1"/>
    <col min="17" max="17" width="8.625" style="24" customWidth="1"/>
    <col min="18" max="18" width="8.25390625" style="24" customWidth="1"/>
    <col min="19" max="19" width="10.625" style="24" customWidth="1"/>
    <col min="20" max="20" width="8.25390625" style="24" customWidth="1"/>
    <col min="21" max="21" width="7.625" style="24" customWidth="1"/>
    <col min="22" max="22" width="8.25390625" style="24" customWidth="1"/>
    <col min="23" max="23" width="10.625" style="24" customWidth="1"/>
    <col min="24" max="24" width="8.25390625" style="24" customWidth="1"/>
    <col min="25" max="25" width="9.125" style="24" customWidth="1"/>
    <col min="26" max="26" width="8.25390625" style="24" customWidth="1"/>
    <col min="27" max="27" width="10.125" style="24" customWidth="1"/>
    <col min="28" max="28" width="8.25390625" style="24" customWidth="1"/>
    <col min="29" max="29" width="11.00390625" style="24" customWidth="1"/>
    <col min="30" max="30" width="10.00390625" style="10" customWidth="1"/>
    <col min="31" max="16384" width="9.125" style="24" customWidth="1"/>
  </cols>
  <sheetData>
    <row r="1" spans="1:30" s="2" customFormat="1" ht="33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AD1" s="135"/>
    </row>
    <row r="2" spans="1:30" s="2" customFormat="1" ht="30" customHeight="1">
      <c r="A2" s="138" t="s">
        <v>45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AD2" s="135"/>
    </row>
    <row r="3" spans="1:30" s="2" customFormat="1" ht="34.5" customHeight="1">
      <c r="A3" s="138" t="s">
        <v>46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AD3" s="135"/>
    </row>
    <row r="4" spans="1:30" s="2" customFormat="1" ht="34.5" customHeight="1">
      <c r="A4" s="138" t="s">
        <v>139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AD4" s="135"/>
    </row>
    <row r="5" spans="1:30" s="2" customFormat="1" ht="38.25" customHeight="1">
      <c r="A5" s="138" t="s">
        <v>75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AD5" s="135"/>
    </row>
    <row r="6" spans="3:30" ht="24" customHeight="1">
      <c r="C6" s="137" t="s">
        <v>128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D6" s="135"/>
    </row>
    <row r="7" spans="1:30" ht="46.5" customHeight="1">
      <c r="A7" s="27" t="s">
        <v>12</v>
      </c>
      <c r="AD7" s="136"/>
    </row>
    <row r="8" spans="1:34" ht="31.5" customHeight="1">
      <c r="A8" s="128" t="s">
        <v>1</v>
      </c>
      <c r="B8" s="153" t="s">
        <v>2</v>
      </c>
      <c r="C8" s="154" t="s">
        <v>35</v>
      </c>
      <c r="D8" s="61"/>
      <c r="E8" s="153" t="s">
        <v>13</v>
      </c>
      <c r="F8" s="153"/>
      <c r="G8" s="153"/>
      <c r="H8" s="153"/>
      <c r="I8" s="153"/>
      <c r="J8" s="153"/>
      <c r="K8" s="153"/>
      <c r="L8" s="153"/>
      <c r="M8" s="153" t="s">
        <v>14</v>
      </c>
      <c r="N8" s="153"/>
      <c r="O8" s="153"/>
      <c r="P8" s="153"/>
      <c r="Q8" s="153"/>
      <c r="R8" s="153"/>
      <c r="S8" s="153"/>
      <c r="T8" s="153"/>
      <c r="U8" s="153" t="s">
        <v>15</v>
      </c>
      <c r="V8" s="153"/>
      <c r="W8" s="153"/>
      <c r="X8" s="153"/>
      <c r="Y8" s="153"/>
      <c r="Z8" s="153"/>
      <c r="AA8" s="153"/>
      <c r="AB8" s="153"/>
      <c r="AC8" s="155" t="s">
        <v>27</v>
      </c>
      <c r="AD8" s="155" t="s">
        <v>36</v>
      </c>
      <c r="AH8" s="12"/>
    </row>
    <row r="9" spans="1:32" ht="37.5" customHeight="1">
      <c r="A9" s="128"/>
      <c r="B9" s="153"/>
      <c r="C9" s="154"/>
      <c r="D9" s="62"/>
      <c r="E9" s="155" t="s">
        <v>26</v>
      </c>
      <c r="F9" s="155"/>
      <c r="G9" s="155"/>
      <c r="H9" s="155"/>
      <c r="I9" s="153" t="s">
        <v>3</v>
      </c>
      <c r="J9" s="153"/>
      <c r="K9" s="153"/>
      <c r="L9" s="153"/>
      <c r="M9" s="152" t="s">
        <v>4</v>
      </c>
      <c r="N9" s="152"/>
      <c r="O9" s="152"/>
      <c r="P9" s="152"/>
      <c r="Q9" s="153" t="s">
        <v>5</v>
      </c>
      <c r="R9" s="153"/>
      <c r="S9" s="153"/>
      <c r="T9" s="153"/>
      <c r="U9" s="152" t="s">
        <v>6</v>
      </c>
      <c r="V9" s="152"/>
      <c r="W9" s="152"/>
      <c r="X9" s="152"/>
      <c r="Y9" s="153" t="s">
        <v>7</v>
      </c>
      <c r="Z9" s="153"/>
      <c r="AA9" s="153"/>
      <c r="AB9" s="153"/>
      <c r="AC9" s="155"/>
      <c r="AD9" s="155"/>
      <c r="AF9" s="25"/>
    </row>
    <row r="10" spans="1:32" ht="33.75" customHeight="1">
      <c r="A10" s="128"/>
      <c r="B10" s="153"/>
      <c r="C10" s="154"/>
      <c r="D10" s="62"/>
      <c r="E10" s="152" t="s">
        <v>28</v>
      </c>
      <c r="F10" s="152" t="s">
        <v>29</v>
      </c>
      <c r="G10" s="152"/>
      <c r="H10" s="152" t="s">
        <v>11</v>
      </c>
      <c r="I10" s="153" t="s">
        <v>28</v>
      </c>
      <c r="J10" s="153" t="s">
        <v>29</v>
      </c>
      <c r="K10" s="153"/>
      <c r="L10" s="153" t="s">
        <v>11</v>
      </c>
      <c r="M10" s="152" t="s">
        <v>28</v>
      </c>
      <c r="N10" s="152" t="s">
        <v>29</v>
      </c>
      <c r="O10" s="152"/>
      <c r="P10" s="152" t="s">
        <v>11</v>
      </c>
      <c r="Q10" s="153" t="s">
        <v>28</v>
      </c>
      <c r="R10" s="153" t="s">
        <v>29</v>
      </c>
      <c r="S10" s="153"/>
      <c r="T10" s="153" t="s">
        <v>11</v>
      </c>
      <c r="U10" s="152" t="s">
        <v>28</v>
      </c>
      <c r="V10" s="152" t="s">
        <v>29</v>
      </c>
      <c r="W10" s="152"/>
      <c r="X10" s="152" t="s">
        <v>11</v>
      </c>
      <c r="Y10" s="153" t="s">
        <v>28</v>
      </c>
      <c r="Z10" s="153" t="s">
        <v>29</v>
      </c>
      <c r="AA10" s="153"/>
      <c r="AB10" s="153" t="s">
        <v>11</v>
      </c>
      <c r="AC10" s="155"/>
      <c r="AD10" s="155"/>
      <c r="AF10" s="25"/>
    </row>
    <row r="11" spans="1:32" ht="33.75" customHeight="1">
      <c r="A11" s="128"/>
      <c r="B11" s="153"/>
      <c r="C11" s="154"/>
      <c r="D11" s="62"/>
      <c r="E11" s="152"/>
      <c r="F11" s="96" t="s">
        <v>39</v>
      </c>
      <c r="G11" s="63" t="s">
        <v>37</v>
      </c>
      <c r="H11" s="152"/>
      <c r="I11" s="153"/>
      <c r="J11" s="62" t="s">
        <v>39</v>
      </c>
      <c r="K11" s="61" t="s">
        <v>37</v>
      </c>
      <c r="L11" s="153"/>
      <c r="M11" s="152"/>
      <c r="N11" s="96" t="s">
        <v>39</v>
      </c>
      <c r="O11" s="63" t="s">
        <v>37</v>
      </c>
      <c r="P11" s="152"/>
      <c r="Q11" s="153"/>
      <c r="R11" s="64" t="s">
        <v>39</v>
      </c>
      <c r="S11" s="61" t="s">
        <v>37</v>
      </c>
      <c r="T11" s="153"/>
      <c r="U11" s="152"/>
      <c r="V11" s="96" t="s">
        <v>39</v>
      </c>
      <c r="W11" s="63" t="s">
        <v>37</v>
      </c>
      <c r="X11" s="152"/>
      <c r="Y11" s="153"/>
      <c r="Z11" s="64" t="s">
        <v>39</v>
      </c>
      <c r="AA11" s="61" t="s">
        <v>37</v>
      </c>
      <c r="AB11" s="153"/>
      <c r="AC11" s="155"/>
      <c r="AD11" s="155"/>
      <c r="AF11" s="25"/>
    </row>
    <row r="12" spans="1:34" s="27" customFormat="1" ht="75" customHeight="1">
      <c r="A12" s="8" t="s">
        <v>8</v>
      </c>
      <c r="B12" s="118" t="s">
        <v>21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20">
        <f>AC13+AC14+AC15+AC16+AC17+AC18+AC19+AC20</f>
        <v>227</v>
      </c>
      <c r="AD12" s="45">
        <f>AD13+AD14+AD15+AD16+AD17+AD18+AD19+AD20</f>
        <v>14</v>
      </c>
      <c r="AE12" s="26"/>
      <c r="AF12" s="26"/>
      <c r="AG12" s="26"/>
      <c r="AH12" s="26"/>
    </row>
    <row r="13" spans="1:34" s="27" customFormat="1" ht="75" customHeight="1">
      <c r="A13" s="97">
        <v>1</v>
      </c>
      <c r="B13" s="98" t="s">
        <v>116</v>
      </c>
      <c r="C13" s="48" t="s">
        <v>20</v>
      </c>
      <c r="D13" s="42"/>
      <c r="E13" s="43">
        <v>9</v>
      </c>
      <c r="F13" s="43"/>
      <c r="G13" s="43"/>
      <c r="H13" s="43">
        <v>1</v>
      </c>
      <c r="I13" s="42"/>
      <c r="J13" s="42"/>
      <c r="K13" s="42"/>
      <c r="L13" s="42"/>
      <c r="M13" s="43"/>
      <c r="N13" s="43"/>
      <c r="O13" s="43"/>
      <c r="P13" s="43"/>
      <c r="Q13" s="42"/>
      <c r="R13" s="42"/>
      <c r="S13" s="42"/>
      <c r="T13" s="42"/>
      <c r="U13" s="43"/>
      <c r="V13" s="43"/>
      <c r="W13" s="43"/>
      <c r="X13" s="43"/>
      <c r="Y13" s="42"/>
      <c r="Z13" s="42"/>
      <c r="AA13" s="42"/>
      <c r="AB13" s="42"/>
      <c r="AC13" s="43">
        <f aca="true" t="shared" si="0" ref="AC13:AC20">E13+F13+I13+J13+M13+N13+Q13+R13+U13+V13+Y13+Z13</f>
        <v>9</v>
      </c>
      <c r="AD13" s="45">
        <f aca="true" t="shared" si="1" ref="AD13:AD19">H13+L13+P13+T13+X13+AB13</f>
        <v>1</v>
      </c>
      <c r="AF13" s="26"/>
      <c r="AG13" s="26"/>
      <c r="AH13" s="26"/>
    </row>
    <row r="14" spans="1:34" s="27" customFormat="1" ht="75" customHeight="1">
      <c r="A14" s="8">
        <v>2</v>
      </c>
      <c r="B14" s="53" t="s">
        <v>71</v>
      </c>
      <c r="C14" s="48" t="s">
        <v>20</v>
      </c>
      <c r="D14" s="42"/>
      <c r="E14" s="43"/>
      <c r="F14" s="43">
        <v>18</v>
      </c>
      <c r="G14" s="43" t="s">
        <v>8</v>
      </c>
      <c r="H14" s="43">
        <v>1</v>
      </c>
      <c r="I14" s="42"/>
      <c r="J14" s="42"/>
      <c r="K14" s="42"/>
      <c r="L14" s="42"/>
      <c r="M14" s="43"/>
      <c r="N14" s="43"/>
      <c r="O14" s="43"/>
      <c r="P14" s="43"/>
      <c r="Q14" s="42"/>
      <c r="R14" s="42"/>
      <c r="S14" s="42"/>
      <c r="T14" s="42"/>
      <c r="U14" s="43"/>
      <c r="V14" s="43"/>
      <c r="W14" s="43"/>
      <c r="X14" s="43"/>
      <c r="Y14" s="42"/>
      <c r="Z14" s="42"/>
      <c r="AA14" s="42"/>
      <c r="AB14" s="42"/>
      <c r="AC14" s="43">
        <f>E14+F14+I14+J14+M14+N14+Q14+R14+U14+V14+Y14+Z14</f>
        <v>18</v>
      </c>
      <c r="AD14" s="45">
        <f>H14+L14+P14+T14+X14+AB14</f>
        <v>1</v>
      </c>
      <c r="AF14" s="26"/>
      <c r="AG14" s="26"/>
      <c r="AH14" s="26"/>
    </row>
    <row r="15" spans="1:34" ht="75" customHeight="1">
      <c r="A15" s="97">
        <v>3</v>
      </c>
      <c r="B15" s="98" t="s">
        <v>18</v>
      </c>
      <c r="C15" s="39" t="s">
        <v>20</v>
      </c>
      <c r="D15" s="47"/>
      <c r="E15" s="46"/>
      <c r="F15" s="46">
        <v>30</v>
      </c>
      <c r="G15" s="46" t="s">
        <v>80</v>
      </c>
      <c r="H15" s="46">
        <v>2</v>
      </c>
      <c r="I15" s="47"/>
      <c r="J15" s="47"/>
      <c r="K15" s="47"/>
      <c r="L15" s="47"/>
      <c r="M15" s="43"/>
      <c r="N15" s="43"/>
      <c r="O15" s="43"/>
      <c r="P15" s="43"/>
      <c r="Q15" s="42"/>
      <c r="R15" s="42"/>
      <c r="S15" s="42"/>
      <c r="T15" s="42"/>
      <c r="U15" s="43"/>
      <c r="V15" s="43"/>
      <c r="W15" s="43"/>
      <c r="X15" s="43"/>
      <c r="Y15" s="42"/>
      <c r="Z15" s="42"/>
      <c r="AA15" s="42"/>
      <c r="AB15" s="42"/>
      <c r="AC15" s="43">
        <f t="shared" si="0"/>
        <v>30</v>
      </c>
      <c r="AD15" s="45">
        <f t="shared" si="1"/>
        <v>2</v>
      </c>
      <c r="AE15" s="28"/>
      <c r="AF15" s="28"/>
      <c r="AG15" s="28"/>
      <c r="AH15" s="29"/>
    </row>
    <row r="16" spans="1:34" ht="75" customHeight="1">
      <c r="A16" s="97">
        <v>4</v>
      </c>
      <c r="B16" s="53" t="s">
        <v>123</v>
      </c>
      <c r="C16" s="39" t="s">
        <v>20</v>
      </c>
      <c r="D16" s="47"/>
      <c r="E16" s="46"/>
      <c r="F16" s="46"/>
      <c r="G16" s="46"/>
      <c r="H16" s="46"/>
      <c r="I16" s="47"/>
      <c r="J16" s="47"/>
      <c r="K16" s="47"/>
      <c r="L16" s="76"/>
      <c r="M16" s="43"/>
      <c r="N16" s="43">
        <v>9</v>
      </c>
      <c r="O16" s="43" t="s">
        <v>8</v>
      </c>
      <c r="P16" s="43">
        <v>1</v>
      </c>
      <c r="Q16" s="42"/>
      <c r="R16" s="42"/>
      <c r="S16" s="42"/>
      <c r="T16" s="42"/>
      <c r="U16" s="43"/>
      <c r="V16" s="43"/>
      <c r="W16" s="43"/>
      <c r="X16" s="43"/>
      <c r="Y16" s="42"/>
      <c r="Z16" s="42"/>
      <c r="AA16" s="42"/>
      <c r="AB16" s="42"/>
      <c r="AC16" s="43">
        <f t="shared" si="0"/>
        <v>9</v>
      </c>
      <c r="AD16" s="45">
        <f t="shared" si="1"/>
        <v>1</v>
      </c>
      <c r="AE16" s="28"/>
      <c r="AF16" s="28"/>
      <c r="AG16" s="28"/>
      <c r="AH16" s="29"/>
    </row>
    <row r="17" spans="1:34" s="31" customFormat="1" ht="75" customHeight="1">
      <c r="A17" s="8">
        <v>5</v>
      </c>
      <c r="B17" s="53" t="s">
        <v>70</v>
      </c>
      <c r="C17" s="48" t="s">
        <v>20</v>
      </c>
      <c r="D17" s="42"/>
      <c r="E17" s="43">
        <v>9</v>
      </c>
      <c r="F17" s="43"/>
      <c r="G17" s="43"/>
      <c r="H17" s="43">
        <v>1</v>
      </c>
      <c r="I17" s="42"/>
      <c r="J17" s="42"/>
      <c r="K17" s="42"/>
      <c r="L17" s="42"/>
      <c r="M17" s="43"/>
      <c r="N17" s="43"/>
      <c r="O17" s="43"/>
      <c r="P17" s="43"/>
      <c r="Q17" s="42"/>
      <c r="R17" s="42"/>
      <c r="S17" s="42"/>
      <c r="T17" s="42"/>
      <c r="U17" s="43"/>
      <c r="V17" s="43"/>
      <c r="W17" s="43"/>
      <c r="X17" s="43"/>
      <c r="Y17" s="42"/>
      <c r="Z17" s="42"/>
      <c r="AA17" s="42"/>
      <c r="AB17" s="42"/>
      <c r="AC17" s="43">
        <f>E17+F17+I17+J17+M17+N17+Q17+R17+U17+V17+Y17+Z17</f>
        <v>9</v>
      </c>
      <c r="AD17" s="45">
        <f>H17+L17+P17+T17+X17+AB17</f>
        <v>1</v>
      </c>
      <c r="AE17" s="28"/>
      <c r="AF17" s="28"/>
      <c r="AG17" s="28"/>
      <c r="AH17" s="30"/>
    </row>
    <row r="18" spans="1:33" ht="75" customHeight="1">
      <c r="A18" s="8">
        <v>6</v>
      </c>
      <c r="B18" s="55" t="s">
        <v>30</v>
      </c>
      <c r="C18" s="56" t="s">
        <v>93</v>
      </c>
      <c r="D18" s="43"/>
      <c r="E18" s="43"/>
      <c r="F18" s="43">
        <v>30</v>
      </c>
      <c r="G18" s="43" t="s">
        <v>80</v>
      </c>
      <c r="H18" s="43">
        <v>2</v>
      </c>
      <c r="I18" s="56"/>
      <c r="J18" s="56">
        <v>30</v>
      </c>
      <c r="K18" s="56" t="s">
        <v>80</v>
      </c>
      <c r="L18" s="56">
        <v>2</v>
      </c>
      <c r="M18" s="43"/>
      <c r="N18" s="43">
        <v>30</v>
      </c>
      <c r="O18" s="43" t="s">
        <v>80</v>
      </c>
      <c r="P18" s="43">
        <v>1</v>
      </c>
      <c r="Q18" s="56"/>
      <c r="R18" s="56">
        <v>30</v>
      </c>
      <c r="S18" s="56" t="s">
        <v>80</v>
      </c>
      <c r="T18" s="56">
        <v>1</v>
      </c>
      <c r="U18" s="43"/>
      <c r="V18" s="43"/>
      <c r="W18" s="43"/>
      <c r="X18" s="43"/>
      <c r="Y18" s="56"/>
      <c r="Z18" s="56"/>
      <c r="AA18" s="56"/>
      <c r="AB18" s="56"/>
      <c r="AC18" s="43">
        <f>E18+F18+I18+J18+M18+N18+Q18+R18+U18+V18+Y18+Z18</f>
        <v>120</v>
      </c>
      <c r="AD18" s="45">
        <f>H18+L18+P18+T18+X18+AB18</f>
        <v>6</v>
      </c>
      <c r="AE18" s="28"/>
      <c r="AG18" s="13"/>
    </row>
    <row r="19" spans="1:33" ht="75" customHeight="1">
      <c r="A19" s="97">
        <v>7</v>
      </c>
      <c r="B19" s="53" t="s">
        <v>10</v>
      </c>
      <c r="C19" s="48" t="s">
        <v>20</v>
      </c>
      <c r="D19" s="42"/>
      <c r="E19" s="43"/>
      <c r="F19" s="43">
        <v>10</v>
      </c>
      <c r="G19" s="43" t="s">
        <v>80</v>
      </c>
      <c r="H19" s="43">
        <v>0</v>
      </c>
      <c r="I19" s="42"/>
      <c r="J19" s="42">
        <v>10</v>
      </c>
      <c r="K19" s="42" t="s">
        <v>80</v>
      </c>
      <c r="L19" s="42">
        <v>0</v>
      </c>
      <c r="M19" s="43"/>
      <c r="N19" s="43"/>
      <c r="O19" s="43"/>
      <c r="P19" s="43"/>
      <c r="Q19" s="42"/>
      <c r="R19" s="42"/>
      <c r="S19" s="42"/>
      <c r="T19" s="42"/>
      <c r="U19" s="43"/>
      <c r="V19" s="43"/>
      <c r="W19" s="43"/>
      <c r="X19" s="43"/>
      <c r="Y19" s="42"/>
      <c r="Z19" s="42"/>
      <c r="AA19" s="42"/>
      <c r="AB19" s="42"/>
      <c r="AC19" s="43">
        <f t="shared" si="0"/>
        <v>20</v>
      </c>
      <c r="AD19" s="45">
        <f t="shared" si="1"/>
        <v>0</v>
      </c>
      <c r="AE19" s="28"/>
      <c r="AG19" s="13"/>
    </row>
    <row r="20" spans="1:33" ht="75" customHeight="1">
      <c r="A20" s="97">
        <v>8</v>
      </c>
      <c r="B20" s="55" t="s">
        <v>78</v>
      </c>
      <c r="C20" s="59"/>
      <c r="D20" s="56"/>
      <c r="E20" s="43"/>
      <c r="F20" s="43"/>
      <c r="G20" s="43"/>
      <c r="H20" s="43"/>
      <c r="I20" s="56"/>
      <c r="J20" s="56"/>
      <c r="K20" s="56"/>
      <c r="L20" s="56"/>
      <c r="M20" s="43"/>
      <c r="N20" s="43"/>
      <c r="O20" s="43"/>
      <c r="P20" s="43"/>
      <c r="Q20" s="56"/>
      <c r="R20" s="56">
        <v>6</v>
      </c>
      <c r="S20" s="56"/>
      <c r="T20" s="56">
        <v>1</v>
      </c>
      <c r="U20" s="43"/>
      <c r="V20" s="43"/>
      <c r="W20" s="43"/>
      <c r="X20" s="43"/>
      <c r="Y20" s="56"/>
      <c r="Z20" s="56">
        <v>6</v>
      </c>
      <c r="AA20" s="56"/>
      <c r="AB20" s="56">
        <v>1</v>
      </c>
      <c r="AC20" s="43">
        <f t="shared" si="0"/>
        <v>12</v>
      </c>
      <c r="AD20" s="45">
        <f>H20+L20+P20+T20+X20+AB20</f>
        <v>2</v>
      </c>
      <c r="AE20" s="28"/>
      <c r="AG20" s="13"/>
    </row>
    <row r="21" spans="1:31" s="4" customFormat="1" ht="75" customHeight="1">
      <c r="A21" s="8" t="s">
        <v>17</v>
      </c>
      <c r="B21" s="105" t="s">
        <v>102</v>
      </c>
      <c r="C21" s="79" t="s">
        <v>89</v>
      </c>
      <c r="D21" s="79"/>
      <c r="E21" s="79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43">
        <f>AC22+AC23+AC24+AC26+AC27+AC28+AC29</f>
        <v>442</v>
      </c>
      <c r="AD21" s="45">
        <f>AD22+AD23+AD24+AD25+AD26+AD27+AD28+AD29</f>
        <v>62</v>
      </c>
      <c r="AE21" s="28"/>
    </row>
    <row r="22" spans="1:31" ht="75" customHeight="1">
      <c r="A22" s="8">
        <v>1</v>
      </c>
      <c r="B22" s="49" t="s">
        <v>90</v>
      </c>
      <c r="C22" s="42" t="s">
        <v>20</v>
      </c>
      <c r="D22" s="99"/>
      <c r="E22" s="43"/>
      <c r="F22" s="43">
        <v>60</v>
      </c>
      <c r="G22" s="43" t="s">
        <v>79</v>
      </c>
      <c r="H22" s="43">
        <v>9</v>
      </c>
      <c r="I22" s="42"/>
      <c r="J22" s="42">
        <v>40</v>
      </c>
      <c r="K22" s="42" t="s">
        <v>79</v>
      </c>
      <c r="L22" s="42">
        <v>5</v>
      </c>
      <c r="M22" s="43"/>
      <c r="N22" s="43">
        <v>18</v>
      </c>
      <c r="O22" s="43" t="s">
        <v>79</v>
      </c>
      <c r="P22" s="43">
        <v>2</v>
      </c>
      <c r="Q22" s="42"/>
      <c r="R22" s="42">
        <v>18</v>
      </c>
      <c r="S22" s="42" t="s">
        <v>79</v>
      </c>
      <c r="T22" s="42">
        <v>2</v>
      </c>
      <c r="U22" s="43"/>
      <c r="V22" s="43">
        <v>10</v>
      </c>
      <c r="W22" s="43" t="s">
        <v>79</v>
      </c>
      <c r="X22" s="43">
        <v>1</v>
      </c>
      <c r="Y22" s="42"/>
      <c r="Z22" s="42">
        <v>10</v>
      </c>
      <c r="AA22" s="42" t="s">
        <v>79</v>
      </c>
      <c r="AB22" s="42">
        <v>1</v>
      </c>
      <c r="AC22" s="43">
        <f aca="true" t="shared" si="2" ref="AC22:AC28">E22+F22+I22+J22+M22+N22+Q22+R22+U22+V22+Y22+Z22</f>
        <v>156</v>
      </c>
      <c r="AD22" s="45">
        <f aca="true" t="shared" si="3" ref="AD22:AD28">H22+L22+P22+T22+X22+AB22</f>
        <v>20</v>
      </c>
      <c r="AE22" s="28"/>
    </row>
    <row r="23" spans="1:31" ht="75" customHeight="1">
      <c r="A23" s="8">
        <v>2</v>
      </c>
      <c r="B23" s="49" t="s">
        <v>107</v>
      </c>
      <c r="C23" s="42" t="s">
        <v>20</v>
      </c>
      <c r="D23" s="42"/>
      <c r="E23" s="43"/>
      <c r="F23" s="43">
        <v>10</v>
      </c>
      <c r="G23" s="43" t="s">
        <v>79</v>
      </c>
      <c r="H23" s="43">
        <v>3</v>
      </c>
      <c r="I23" s="42"/>
      <c r="J23" s="42">
        <v>10</v>
      </c>
      <c r="K23" s="42" t="s">
        <v>79</v>
      </c>
      <c r="L23" s="42">
        <v>3</v>
      </c>
      <c r="M23" s="43"/>
      <c r="N23" s="43">
        <v>10</v>
      </c>
      <c r="O23" s="43" t="s">
        <v>79</v>
      </c>
      <c r="P23" s="43">
        <v>2</v>
      </c>
      <c r="Q23" s="42"/>
      <c r="R23" s="42">
        <v>10</v>
      </c>
      <c r="S23" s="42" t="s">
        <v>79</v>
      </c>
      <c r="T23" s="42">
        <v>1</v>
      </c>
      <c r="U23" s="43"/>
      <c r="V23" s="43">
        <v>10</v>
      </c>
      <c r="W23" s="43" t="s">
        <v>79</v>
      </c>
      <c r="X23" s="43">
        <v>1</v>
      </c>
      <c r="Y23" s="42"/>
      <c r="Z23" s="42">
        <v>10</v>
      </c>
      <c r="AA23" s="42" t="s">
        <v>79</v>
      </c>
      <c r="AB23" s="42">
        <v>1</v>
      </c>
      <c r="AC23" s="43">
        <f t="shared" si="2"/>
        <v>60</v>
      </c>
      <c r="AD23" s="45">
        <f t="shared" si="3"/>
        <v>11</v>
      </c>
      <c r="AE23" s="28"/>
    </row>
    <row r="24" spans="1:31" ht="75" customHeight="1">
      <c r="A24" s="8">
        <v>3</v>
      </c>
      <c r="B24" s="49" t="s">
        <v>108</v>
      </c>
      <c r="C24" s="42" t="s">
        <v>20</v>
      </c>
      <c r="D24" s="99"/>
      <c r="E24" s="43"/>
      <c r="F24" s="43">
        <v>18</v>
      </c>
      <c r="G24" s="43" t="s">
        <v>79</v>
      </c>
      <c r="H24" s="43">
        <v>3</v>
      </c>
      <c r="I24" s="42"/>
      <c r="J24" s="42">
        <v>18</v>
      </c>
      <c r="K24" s="42" t="s">
        <v>79</v>
      </c>
      <c r="L24" s="42">
        <v>3</v>
      </c>
      <c r="M24" s="43"/>
      <c r="N24" s="43"/>
      <c r="O24" s="43"/>
      <c r="P24" s="43"/>
      <c r="Q24" s="42"/>
      <c r="R24" s="42">
        <v>10</v>
      </c>
      <c r="S24" s="42" t="s">
        <v>79</v>
      </c>
      <c r="T24" s="42">
        <v>1</v>
      </c>
      <c r="U24" s="43"/>
      <c r="V24" s="43">
        <v>10</v>
      </c>
      <c r="W24" s="43" t="s">
        <v>79</v>
      </c>
      <c r="X24" s="43">
        <v>1</v>
      </c>
      <c r="Y24" s="42"/>
      <c r="Z24" s="42">
        <v>10</v>
      </c>
      <c r="AA24" s="42" t="s">
        <v>79</v>
      </c>
      <c r="AB24" s="42">
        <v>1</v>
      </c>
      <c r="AC24" s="43">
        <f>E24+F24+I24+J24+M24+N24+Q24+R24+U24+V24+Y24+Z24</f>
        <v>66</v>
      </c>
      <c r="AD24" s="45">
        <f>H24+L24+P24+T24+X24+AB24</f>
        <v>9</v>
      </c>
      <c r="AE24" s="28"/>
    </row>
    <row r="25" spans="1:31" ht="75" customHeight="1">
      <c r="A25" s="8">
        <v>4</v>
      </c>
      <c r="B25" s="49" t="s">
        <v>119</v>
      </c>
      <c r="C25" s="42" t="s">
        <v>20</v>
      </c>
      <c r="D25" s="99"/>
      <c r="E25" s="43"/>
      <c r="F25" s="43"/>
      <c r="G25" s="43"/>
      <c r="H25" s="43"/>
      <c r="I25" s="42"/>
      <c r="J25" s="42"/>
      <c r="K25" s="42"/>
      <c r="L25" s="42"/>
      <c r="M25" s="43"/>
      <c r="N25" s="43">
        <v>10</v>
      </c>
      <c r="O25" s="43" t="s">
        <v>79</v>
      </c>
      <c r="P25" s="43">
        <v>1</v>
      </c>
      <c r="Q25" s="42"/>
      <c r="R25" s="42"/>
      <c r="S25" s="42"/>
      <c r="T25" s="42"/>
      <c r="U25" s="43"/>
      <c r="V25" s="43"/>
      <c r="W25" s="43"/>
      <c r="X25" s="43"/>
      <c r="Y25" s="42"/>
      <c r="Z25" s="42"/>
      <c r="AA25" s="42"/>
      <c r="AB25" s="42"/>
      <c r="AC25" s="43">
        <f>E25+F25+I25+J25+M25+N25+Q25+R25+U25+V25+Y25+Z25</f>
        <v>10</v>
      </c>
      <c r="AD25" s="45">
        <f>H25+L25+P25+T25+X25+AB25</f>
        <v>1</v>
      </c>
      <c r="AE25" s="28"/>
    </row>
    <row r="26" spans="1:31" ht="75" customHeight="1">
      <c r="A26" s="8">
        <v>5</v>
      </c>
      <c r="B26" s="49" t="s">
        <v>86</v>
      </c>
      <c r="C26" s="42" t="s">
        <v>20</v>
      </c>
      <c r="D26" s="99"/>
      <c r="E26" s="43"/>
      <c r="F26" s="43">
        <v>18</v>
      </c>
      <c r="G26" s="43" t="s">
        <v>79</v>
      </c>
      <c r="H26" s="43">
        <v>3</v>
      </c>
      <c r="I26" s="42"/>
      <c r="J26" s="42">
        <v>18</v>
      </c>
      <c r="K26" s="42" t="s">
        <v>79</v>
      </c>
      <c r="L26" s="42">
        <v>2</v>
      </c>
      <c r="M26" s="43"/>
      <c r="N26" s="43">
        <v>10</v>
      </c>
      <c r="O26" s="43" t="s">
        <v>79</v>
      </c>
      <c r="P26" s="43">
        <v>1</v>
      </c>
      <c r="Q26" s="42"/>
      <c r="R26" s="42"/>
      <c r="S26" s="42"/>
      <c r="T26" s="42"/>
      <c r="U26" s="43"/>
      <c r="V26" s="43"/>
      <c r="W26" s="43"/>
      <c r="X26" s="43"/>
      <c r="Y26" s="42"/>
      <c r="Z26" s="42"/>
      <c r="AA26" s="42"/>
      <c r="AB26" s="42"/>
      <c r="AC26" s="43">
        <f t="shared" si="2"/>
        <v>46</v>
      </c>
      <c r="AD26" s="45">
        <f t="shared" si="3"/>
        <v>6</v>
      </c>
      <c r="AE26" s="28"/>
    </row>
    <row r="27" spans="1:31" ht="75" customHeight="1">
      <c r="A27" s="8">
        <v>6</v>
      </c>
      <c r="B27" s="49" t="s">
        <v>87</v>
      </c>
      <c r="C27" s="42" t="s">
        <v>20</v>
      </c>
      <c r="D27" s="99"/>
      <c r="E27" s="43"/>
      <c r="F27" s="43">
        <v>10</v>
      </c>
      <c r="G27" s="43" t="s">
        <v>79</v>
      </c>
      <c r="H27" s="43">
        <v>3</v>
      </c>
      <c r="I27" s="42"/>
      <c r="J27" s="42">
        <v>10</v>
      </c>
      <c r="K27" s="42" t="s">
        <v>79</v>
      </c>
      <c r="L27" s="42">
        <v>3</v>
      </c>
      <c r="M27" s="43"/>
      <c r="N27" s="43">
        <v>10</v>
      </c>
      <c r="O27" s="43" t="s">
        <v>79</v>
      </c>
      <c r="P27" s="43">
        <v>2</v>
      </c>
      <c r="Q27" s="42"/>
      <c r="R27" s="42">
        <v>10</v>
      </c>
      <c r="S27" s="42" t="s">
        <v>79</v>
      </c>
      <c r="T27" s="42">
        <v>2</v>
      </c>
      <c r="U27" s="43"/>
      <c r="V27" s="43">
        <v>10</v>
      </c>
      <c r="W27" s="43" t="s">
        <v>79</v>
      </c>
      <c r="X27" s="43">
        <v>1</v>
      </c>
      <c r="Y27" s="42"/>
      <c r="Z27" s="42">
        <v>10</v>
      </c>
      <c r="AA27" s="42" t="s">
        <v>79</v>
      </c>
      <c r="AB27" s="42">
        <v>1</v>
      </c>
      <c r="AC27" s="43">
        <f t="shared" si="2"/>
        <v>60</v>
      </c>
      <c r="AD27" s="45">
        <f t="shared" si="3"/>
        <v>12</v>
      </c>
      <c r="AE27" s="28"/>
    </row>
    <row r="28" spans="1:31" ht="75" customHeight="1">
      <c r="A28" s="8">
        <v>7</v>
      </c>
      <c r="B28" s="49" t="s">
        <v>88</v>
      </c>
      <c r="C28" s="42" t="s">
        <v>20</v>
      </c>
      <c r="D28" s="99"/>
      <c r="E28" s="43"/>
      <c r="F28" s="43">
        <v>20</v>
      </c>
      <c r="G28" s="43" t="s">
        <v>79</v>
      </c>
      <c r="H28" s="43">
        <v>2</v>
      </c>
      <c r="I28" s="42"/>
      <c r="J28" s="42">
        <v>10</v>
      </c>
      <c r="K28" s="42" t="s">
        <v>79</v>
      </c>
      <c r="L28" s="42">
        <v>1</v>
      </c>
      <c r="M28" s="43"/>
      <c r="N28" s="43"/>
      <c r="O28" s="43"/>
      <c r="P28" s="43"/>
      <c r="Q28" s="42"/>
      <c r="R28" s="42"/>
      <c r="S28" s="42"/>
      <c r="T28" s="42"/>
      <c r="U28" s="43"/>
      <c r="V28" s="43"/>
      <c r="W28" s="43"/>
      <c r="X28" s="43"/>
      <c r="Y28" s="42"/>
      <c r="Z28" s="42"/>
      <c r="AA28" s="42"/>
      <c r="AB28" s="42"/>
      <c r="AC28" s="43">
        <f t="shared" si="2"/>
        <v>30</v>
      </c>
      <c r="AD28" s="45">
        <f t="shared" si="3"/>
        <v>3</v>
      </c>
      <c r="AE28" s="28"/>
    </row>
    <row r="29" spans="1:31" ht="75" customHeight="1">
      <c r="A29" s="8">
        <v>8</v>
      </c>
      <c r="B29" s="60" t="s">
        <v>76</v>
      </c>
      <c r="C29" s="56">
        <v>8</v>
      </c>
      <c r="D29" s="104"/>
      <c r="E29" s="43"/>
      <c r="F29" s="43">
        <v>12</v>
      </c>
      <c r="G29" s="43" t="s">
        <v>79</v>
      </c>
      <c r="H29" s="43">
        <v>0</v>
      </c>
      <c r="I29" s="56"/>
      <c r="J29" s="56">
        <v>12</v>
      </c>
      <c r="K29" s="56" t="s">
        <v>79</v>
      </c>
      <c r="L29" s="56">
        <v>0</v>
      </c>
      <c r="M29" s="43"/>
      <c r="N29" s="43"/>
      <c r="O29" s="43"/>
      <c r="P29" s="43"/>
      <c r="Q29" s="56"/>
      <c r="R29" s="56"/>
      <c r="S29" s="56"/>
      <c r="T29" s="56"/>
      <c r="U29" s="43"/>
      <c r="V29" s="43"/>
      <c r="W29" s="43"/>
      <c r="X29" s="43"/>
      <c r="Y29" s="56"/>
      <c r="Z29" s="56"/>
      <c r="AA29" s="56"/>
      <c r="AB29" s="56"/>
      <c r="AC29" s="43">
        <f>E29+F29+I29+J29+M29+N29+Q29+R29+U29+V29+Y29+Z29</f>
        <v>24</v>
      </c>
      <c r="AD29" s="45">
        <f>H29+L29+P29+T29+X29+AB29</f>
        <v>0</v>
      </c>
      <c r="AE29" s="28"/>
    </row>
    <row r="30" spans="1:31" ht="75" customHeight="1">
      <c r="A30" s="8" t="s">
        <v>16</v>
      </c>
      <c r="B30" s="119" t="s">
        <v>22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43">
        <f>AC31+AC32+AC33+AC34+AC35+AC36+AC37+AC38+AC39+AC40+AC41+AC42</f>
        <v>406</v>
      </c>
      <c r="AD30" s="45">
        <f>AD31+AD32+AD33+AD34+AD35+AD36+AD37+AD38+AD39+AD40+AD41+AD42</f>
        <v>41</v>
      </c>
      <c r="AE30" s="28"/>
    </row>
    <row r="31" spans="1:32" ht="75" customHeight="1">
      <c r="A31" s="8">
        <v>1</v>
      </c>
      <c r="B31" s="41" t="s">
        <v>50</v>
      </c>
      <c r="C31" s="42" t="s">
        <v>91</v>
      </c>
      <c r="D31" s="42"/>
      <c r="E31" s="43"/>
      <c r="F31" s="43"/>
      <c r="G31" s="43"/>
      <c r="H31" s="43"/>
      <c r="I31" s="47"/>
      <c r="J31" s="47">
        <v>45</v>
      </c>
      <c r="K31" s="47" t="s">
        <v>8</v>
      </c>
      <c r="L31" s="47">
        <v>5</v>
      </c>
      <c r="M31" s="46"/>
      <c r="N31" s="46">
        <v>45</v>
      </c>
      <c r="O31" s="46" t="s">
        <v>8</v>
      </c>
      <c r="P31" s="46">
        <v>4</v>
      </c>
      <c r="Q31" s="47"/>
      <c r="R31" s="47"/>
      <c r="S31" s="47"/>
      <c r="T31" s="47"/>
      <c r="U31" s="46"/>
      <c r="V31" s="46"/>
      <c r="W31" s="46"/>
      <c r="X31" s="46"/>
      <c r="Y31" s="47"/>
      <c r="Z31" s="47"/>
      <c r="AA31" s="47"/>
      <c r="AB31" s="47"/>
      <c r="AC31" s="43">
        <f aca="true" t="shared" si="4" ref="AC31:AC40">E31+F31+I31+J31+M31+N31+Q31+R31+U31+V31+Y31+Z31</f>
        <v>90</v>
      </c>
      <c r="AD31" s="45">
        <f aca="true" t="shared" si="5" ref="AD31:AD40">H31+L31+P31+T31+X31+AB31</f>
        <v>9</v>
      </c>
      <c r="AE31" s="28"/>
      <c r="AF31" s="32"/>
    </row>
    <row r="32" spans="1:32" ht="75" customHeight="1">
      <c r="A32" s="8">
        <v>2</v>
      </c>
      <c r="B32" s="41" t="s">
        <v>51</v>
      </c>
      <c r="C32" s="42" t="s">
        <v>92</v>
      </c>
      <c r="D32" s="42"/>
      <c r="E32" s="43"/>
      <c r="F32" s="43"/>
      <c r="G32" s="43"/>
      <c r="H32" s="43"/>
      <c r="I32" s="47"/>
      <c r="J32" s="47"/>
      <c r="K32" s="47"/>
      <c r="L32" s="47"/>
      <c r="M32" s="46"/>
      <c r="N32" s="46"/>
      <c r="O32" s="46"/>
      <c r="P32" s="46"/>
      <c r="Q32" s="47"/>
      <c r="R32" s="47">
        <v>20</v>
      </c>
      <c r="S32" s="47" t="s">
        <v>8</v>
      </c>
      <c r="T32" s="47">
        <v>3</v>
      </c>
      <c r="U32" s="46"/>
      <c r="V32" s="46">
        <v>20</v>
      </c>
      <c r="W32" s="46" t="s">
        <v>8</v>
      </c>
      <c r="X32" s="46">
        <v>1</v>
      </c>
      <c r="Y32" s="47"/>
      <c r="Z32" s="47"/>
      <c r="AA32" s="47"/>
      <c r="AB32" s="47"/>
      <c r="AC32" s="43">
        <f t="shared" si="4"/>
        <v>40</v>
      </c>
      <c r="AD32" s="45">
        <f t="shared" si="5"/>
        <v>4</v>
      </c>
      <c r="AE32" s="28"/>
      <c r="AF32" s="32"/>
    </row>
    <row r="33" spans="1:32" ht="75" customHeight="1">
      <c r="A33" s="8">
        <v>3</v>
      </c>
      <c r="B33" s="44" t="s">
        <v>52</v>
      </c>
      <c r="C33" s="42" t="s">
        <v>120</v>
      </c>
      <c r="D33" s="42"/>
      <c r="E33" s="43"/>
      <c r="F33" s="43"/>
      <c r="G33" s="43"/>
      <c r="H33" s="43"/>
      <c r="I33" s="47"/>
      <c r="J33" s="47"/>
      <c r="K33" s="47"/>
      <c r="L33" s="47"/>
      <c r="M33" s="46">
        <v>10</v>
      </c>
      <c r="N33" s="46">
        <v>18</v>
      </c>
      <c r="O33" s="46" t="s">
        <v>80</v>
      </c>
      <c r="P33" s="46">
        <v>3</v>
      </c>
      <c r="Q33" s="47">
        <v>10</v>
      </c>
      <c r="R33" s="47">
        <v>18</v>
      </c>
      <c r="S33" s="47" t="s">
        <v>80</v>
      </c>
      <c r="T33" s="47">
        <v>3</v>
      </c>
      <c r="U33" s="46"/>
      <c r="V33" s="46">
        <v>18</v>
      </c>
      <c r="W33" s="46" t="s">
        <v>80</v>
      </c>
      <c r="X33" s="46">
        <v>1</v>
      </c>
      <c r="Y33" s="47"/>
      <c r="Z33" s="47"/>
      <c r="AA33" s="47"/>
      <c r="AB33" s="47"/>
      <c r="AC33" s="43">
        <f t="shared" si="4"/>
        <v>74</v>
      </c>
      <c r="AD33" s="45">
        <f t="shared" si="5"/>
        <v>7</v>
      </c>
      <c r="AE33" s="28"/>
      <c r="AF33" s="32"/>
    </row>
    <row r="34" spans="1:32" ht="75" customHeight="1">
      <c r="A34" s="8">
        <v>4</v>
      </c>
      <c r="B34" s="41" t="s">
        <v>53</v>
      </c>
      <c r="C34" s="42" t="s">
        <v>25</v>
      </c>
      <c r="D34" s="42"/>
      <c r="E34" s="43"/>
      <c r="F34" s="43"/>
      <c r="G34" s="43"/>
      <c r="H34" s="43"/>
      <c r="I34" s="47"/>
      <c r="J34" s="47"/>
      <c r="K34" s="47"/>
      <c r="L34" s="47"/>
      <c r="M34" s="46"/>
      <c r="N34" s="46"/>
      <c r="O34" s="46"/>
      <c r="P34" s="46"/>
      <c r="Q34" s="47"/>
      <c r="R34" s="47"/>
      <c r="S34" s="47"/>
      <c r="T34" s="47"/>
      <c r="U34" s="46">
        <v>10</v>
      </c>
      <c r="V34" s="46">
        <v>18</v>
      </c>
      <c r="W34" s="46" t="s">
        <v>80</v>
      </c>
      <c r="X34" s="46">
        <v>2</v>
      </c>
      <c r="Y34" s="47"/>
      <c r="Z34" s="47">
        <v>18</v>
      </c>
      <c r="AA34" s="47" t="s">
        <v>80</v>
      </c>
      <c r="AB34" s="47">
        <v>1</v>
      </c>
      <c r="AC34" s="43">
        <f t="shared" si="4"/>
        <v>46</v>
      </c>
      <c r="AD34" s="45">
        <f t="shared" si="5"/>
        <v>3</v>
      </c>
      <c r="AE34" s="28"/>
      <c r="AF34" s="32"/>
    </row>
    <row r="35" spans="1:32" ht="75" customHeight="1">
      <c r="A35" s="8">
        <v>5</v>
      </c>
      <c r="B35" s="41" t="s">
        <v>54</v>
      </c>
      <c r="C35" s="42" t="s">
        <v>85</v>
      </c>
      <c r="D35" s="42"/>
      <c r="E35" s="43"/>
      <c r="F35" s="43"/>
      <c r="G35" s="43"/>
      <c r="H35" s="43"/>
      <c r="I35" s="47"/>
      <c r="J35" s="47">
        <v>18</v>
      </c>
      <c r="K35" s="47" t="s">
        <v>8</v>
      </c>
      <c r="L35" s="47">
        <v>3</v>
      </c>
      <c r="M35" s="46"/>
      <c r="N35" s="46"/>
      <c r="O35" s="46"/>
      <c r="P35" s="46"/>
      <c r="Q35" s="47"/>
      <c r="R35" s="47"/>
      <c r="S35" s="47"/>
      <c r="T35" s="47"/>
      <c r="U35" s="46"/>
      <c r="V35" s="46"/>
      <c r="W35" s="46"/>
      <c r="X35" s="46"/>
      <c r="Y35" s="47"/>
      <c r="Z35" s="47"/>
      <c r="AA35" s="47"/>
      <c r="AB35" s="47"/>
      <c r="AC35" s="43">
        <f t="shared" si="4"/>
        <v>18</v>
      </c>
      <c r="AD35" s="45">
        <f t="shared" si="5"/>
        <v>3</v>
      </c>
      <c r="AE35" s="28"/>
      <c r="AF35" s="32"/>
    </row>
    <row r="36" spans="1:32" ht="75" customHeight="1">
      <c r="A36" s="8">
        <v>6</v>
      </c>
      <c r="B36" s="41" t="s">
        <v>132</v>
      </c>
      <c r="C36" s="42" t="s">
        <v>95</v>
      </c>
      <c r="D36" s="42"/>
      <c r="E36" s="43"/>
      <c r="F36" s="43"/>
      <c r="G36" s="43"/>
      <c r="H36" s="43"/>
      <c r="I36" s="47"/>
      <c r="J36" s="47">
        <v>18</v>
      </c>
      <c r="K36" s="47" t="s">
        <v>80</v>
      </c>
      <c r="L36" s="47">
        <v>3</v>
      </c>
      <c r="M36" s="46"/>
      <c r="N36" s="46">
        <v>15</v>
      </c>
      <c r="O36" s="46" t="s">
        <v>80</v>
      </c>
      <c r="P36" s="46">
        <v>1</v>
      </c>
      <c r="Q36" s="47"/>
      <c r="R36" s="47"/>
      <c r="S36" s="47"/>
      <c r="T36" s="47"/>
      <c r="U36" s="46"/>
      <c r="V36" s="46"/>
      <c r="W36" s="46"/>
      <c r="X36" s="46"/>
      <c r="Y36" s="47"/>
      <c r="Z36" s="47"/>
      <c r="AA36" s="47"/>
      <c r="AB36" s="47"/>
      <c r="AC36" s="43">
        <f t="shared" si="4"/>
        <v>33</v>
      </c>
      <c r="AD36" s="45">
        <f t="shared" si="5"/>
        <v>4</v>
      </c>
      <c r="AE36" s="28"/>
      <c r="AF36" s="32"/>
    </row>
    <row r="37" spans="1:32" ht="75" customHeight="1">
      <c r="A37" s="8">
        <v>7</v>
      </c>
      <c r="B37" s="41" t="s">
        <v>131</v>
      </c>
      <c r="C37" s="42" t="s">
        <v>93</v>
      </c>
      <c r="D37" s="42"/>
      <c r="E37" s="43"/>
      <c r="F37" s="43"/>
      <c r="G37" s="43"/>
      <c r="H37" s="43"/>
      <c r="I37" s="47"/>
      <c r="J37" s="47"/>
      <c r="K37" s="47"/>
      <c r="L37" s="47"/>
      <c r="M37" s="46"/>
      <c r="N37" s="46"/>
      <c r="O37" s="46"/>
      <c r="P37" s="46"/>
      <c r="Q37" s="47"/>
      <c r="R37" s="47">
        <v>15</v>
      </c>
      <c r="S37" s="47" t="s">
        <v>80</v>
      </c>
      <c r="T37" s="47">
        <v>2</v>
      </c>
      <c r="U37" s="46"/>
      <c r="V37" s="46"/>
      <c r="W37" s="46"/>
      <c r="X37" s="46"/>
      <c r="Y37" s="47"/>
      <c r="Z37" s="47"/>
      <c r="AA37" s="47"/>
      <c r="AB37" s="47"/>
      <c r="AC37" s="43">
        <f t="shared" si="4"/>
        <v>15</v>
      </c>
      <c r="AD37" s="45">
        <f t="shared" si="5"/>
        <v>2</v>
      </c>
      <c r="AE37" s="28"/>
      <c r="AF37" s="32"/>
    </row>
    <row r="38" spans="1:32" ht="75" customHeight="1">
      <c r="A38" s="8">
        <v>8</v>
      </c>
      <c r="B38" s="41" t="s">
        <v>55</v>
      </c>
      <c r="C38" s="42" t="s">
        <v>92</v>
      </c>
      <c r="D38" s="42"/>
      <c r="E38" s="43"/>
      <c r="F38" s="43"/>
      <c r="G38" s="43"/>
      <c r="H38" s="43"/>
      <c r="I38" s="47"/>
      <c r="J38" s="47"/>
      <c r="K38" s="47"/>
      <c r="L38" s="47"/>
      <c r="M38" s="46"/>
      <c r="N38" s="46"/>
      <c r="O38" s="46"/>
      <c r="P38" s="46"/>
      <c r="Q38" s="47"/>
      <c r="R38" s="47"/>
      <c r="S38" s="47"/>
      <c r="T38" s="47"/>
      <c r="U38" s="46"/>
      <c r="V38" s="46">
        <v>10</v>
      </c>
      <c r="W38" s="46" t="s">
        <v>8</v>
      </c>
      <c r="X38" s="46">
        <v>1</v>
      </c>
      <c r="Y38" s="47"/>
      <c r="Z38" s="47"/>
      <c r="AA38" s="47"/>
      <c r="AB38" s="47"/>
      <c r="AC38" s="43">
        <f t="shared" si="4"/>
        <v>10</v>
      </c>
      <c r="AD38" s="45">
        <f t="shared" si="5"/>
        <v>1</v>
      </c>
      <c r="AE38" s="28"/>
      <c r="AF38" s="32"/>
    </row>
    <row r="39" spans="1:31" ht="75" customHeight="1">
      <c r="A39" s="8">
        <v>9</v>
      </c>
      <c r="B39" s="41" t="s">
        <v>56</v>
      </c>
      <c r="C39" s="42" t="s">
        <v>20</v>
      </c>
      <c r="D39" s="42"/>
      <c r="E39" s="43"/>
      <c r="F39" s="43"/>
      <c r="G39" s="43"/>
      <c r="H39" s="43"/>
      <c r="I39" s="47"/>
      <c r="J39" s="47"/>
      <c r="K39" s="47"/>
      <c r="L39" s="47"/>
      <c r="M39" s="46"/>
      <c r="N39" s="46">
        <v>10</v>
      </c>
      <c r="O39" s="46" t="s">
        <v>79</v>
      </c>
      <c r="P39" s="46">
        <v>1</v>
      </c>
      <c r="Q39" s="47"/>
      <c r="R39" s="47">
        <v>10</v>
      </c>
      <c r="S39" s="47" t="s">
        <v>79</v>
      </c>
      <c r="T39" s="47">
        <v>1</v>
      </c>
      <c r="U39" s="46"/>
      <c r="V39" s="46">
        <v>10</v>
      </c>
      <c r="W39" s="46" t="s">
        <v>79</v>
      </c>
      <c r="X39" s="46">
        <v>1</v>
      </c>
      <c r="Y39" s="47"/>
      <c r="Z39" s="47">
        <v>10</v>
      </c>
      <c r="AA39" s="47" t="s">
        <v>79</v>
      </c>
      <c r="AB39" s="47">
        <v>1</v>
      </c>
      <c r="AC39" s="43">
        <f t="shared" si="4"/>
        <v>40</v>
      </c>
      <c r="AD39" s="45">
        <f t="shared" si="5"/>
        <v>4</v>
      </c>
      <c r="AE39" s="28"/>
    </row>
    <row r="40" spans="1:31" ht="75" customHeight="1">
      <c r="A40" s="8">
        <v>11</v>
      </c>
      <c r="B40" s="44" t="s">
        <v>77</v>
      </c>
      <c r="C40" s="42" t="s">
        <v>20</v>
      </c>
      <c r="D40" s="42"/>
      <c r="E40" s="43"/>
      <c r="F40" s="43"/>
      <c r="G40" s="43"/>
      <c r="H40" s="43"/>
      <c r="I40" s="47"/>
      <c r="J40" s="47"/>
      <c r="K40" s="47"/>
      <c r="L40" s="47"/>
      <c r="M40" s="46"/>
      <c r="N40" s="46">
        <v>20</v>
      </c>
      <c r="O40" s="46" t="s">
        <v>80</v>
      </c>
      <c r="P40" s="46">
        <v>2</v>
      </c>
      <c r="Q40" s="47"/>
      <c r="R40" s="47"/>
      <c r="S40" s="47"/>
      <c r="T40" s="47"/>
      <c r="U40" s="46"/>
      <c r="V40" s="46"/>
      <c r="W40" s="46"/>
      <c r="X40" s="46"/>
      <c r="Y40" s="47"/>
      <c r="Z40" s="47"/>
      <c r="AA40" s="47"/>
      <c r="AB40" s="47"/>
      <c r="AC40" s="43">
        <f t="shared" si="4"/>
        <v>20</v>
      </c>
      <c r="AD40" s="45">
        <f t="shared" si="5"/>
        <v>2</v>
      </c>
      <c r="AE40" s="28"/>
    </row>
    <row r="41" spans="1:31" ht="75" customHeight="1">
      <c r="A41" s="8">
        <v>13</v>
      </c>
      <c r="B41" s="41" t="s">
        <v>59</v>
      </c>
      <c r="C41" s="42" t="s">
        <v>25</v>
      </c>
      <c r="D41" s="42"/>
      <c r="E41" s="43"/>
      <c r="F41" s="43"/>
      <c r="G41" s="43"/>
      <c r="H41" s="43"/>
      <c r="I41" s="47"/>
      <c r="J41" s="47"/>
      <c r="K41" s="47"/>
      <c r="L41" s="47"/>
      <c r="M41" s="46"/>
      <c r="N41" s="46"/>
      <c r="O41" s="46"/>
      <c r="P41" s="46"/>
      <c r="Q41" s="47"/>
      <c r="R41" s="47"/>
      <c r="S41" s="47"/>
      <c r="T41" s="47"/>
      <c r="U41" s="46"/>
      <c r="V41" s="46"/>
      <c r="W41" s="46"/>
      <c r="X41" s="46"/>
      <c r="Y41" s="47"/>
      <c r="Z41" s="47">
        <v>10</v>
      </c>
      <c r="AA41" s="47" t="s">
        <v>80</v>
      </c>
      <c r="AB41" s="47">
        <v>1</v>
      </c>
      <c r="AC41" s="43">
        <f>E41+F41+I41+J41+M41+N41+Q41+R41+U41+V41+Y41+Z41</f>
        <v>10</v>
      </c>
      <c r="AD41" s="45">
        <f>H41+L41+P41+T41+X41+AB41</f>
        <v>1</v>
      </c>
      <c r="AE41" s="28"/>
    </row>
    <row r="42" spans="1:31" ht="75" customHeight="1">
      <c r="A42" s="8">
        <v>14</v>
      </c>
      <c r="B42" s="41" t="s">
        <v>60</v>
      </c>
      <c r="C42" s="42" t="s">
        <v>20</v>
      </c>
      <c r="D42" s="42"/>
      <c r="E42" s="43"/>
      <c r="F42" s="43"/>
      <c r="G42" s="43"/>
      <c r="H42" s="43"/>
      <c r="I42" s="47"/>
      <c r="J42" s="47"/>
      <c r="K42" s="47"/>
      <c r="L42" s="47"/>
      <c r="M42" s="46"/>
      <c r="N42" s="46"/>
      <c r="O42" s="46"/>
      <c r="P42" s="46"/>
      <c r="Q42" s="47"/>
      <c r="R42" s="47"/>
      <c r="S42" s="47"/>
      <c r="T42" s="47"/>
      <c r="U42" s="46"/>
      <c r="V42" s="46">
        <v>10</v>
      </c>
      <c r="W42" s="46" t="s">
        <v>84</v>
      </c>
      <c r="X42" s="46">
        <v>1</v>
      </c>
      <c r="Y42" s="47"/>
      <c r="Z42" s="47"/>
      <c r="AA42" s="47"/>
      <c r="AB42" s="47"/>
      <c r="AC42" s="43">
        <f>E42+F42+I42+J42+M42+N42+Q42+R42+U42+V42+Y42+Z42</f>
        <v>10</v>
      </c>
      <c r="AD42" s="45">
        <f>H42+L42+P42+T42+X42+AB42</f>
        <v>1</v>
      </c>
      <c r="AE42" s="28"/>
    </row>
    <row r="43" spans="1:31" ht="75" customHeight="1">
      <c r="A43" s="8" t="s">
        <v>24</v>
      </c>
      <c r="B43" s="131" t="s">
        <v>42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43">
        <f>AC44</f>
        <v>321</v>
      </c>
      <c r="AD43" s="45">
        <f>AD44</f>
        <v>63</v>
      </c>
      <c r="AE43" s="28"/>
    </row>
    <row r="44" spans="1:34" ht="75" customHeight="1">
      <c r="A44" s="8" t="s">
        <v>40</v>
      </c>
      <c r="B44" s="130" t="s">
        <v>73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43">
        <f>AC45+AC46+AC47+AC48+AC49+AC50+AC51+AC52+AC53+AC54</f>
        <v>321</v>
      </c>
      <c r="AD44" s="45">
        <f>AD45+AD46+AD47+AD48+AD49+AD50+AD51+AD52+AD53+AD54</f>
        <v>63</v>
      </c>
      <c r="AE44" s="28"/>
      <c r="AF44" s="33"/>
      <c r="AG44" s="34"/>
      <c r="AH44" s="33"/>
    </row>
    <row r="45" spans="1:33" ht="75" customHeight="1">
      <c r="A45" s="8">
        <v>1</v>
      </c>
      <c r="B45" s="53" t="s">
        <v>133</v>
      </c>
      <c r="C45" s="39" t="s">
        <v>92</v>
      </c>
      <c r="D45" s="23"/>
      <c r="E45" s="36"/>
      <c r="F45" s="36"/>
      <c r="G45" s="36"/>
      <c r="H45" s="36"/>
      <c r="I45" s="37"/>
      <c r="J45" s="37"/>
      <c r="K45" s="37"/>
      <c r="L45" s="37"/>
      <c r="M45" s="36"/>
      <c r="N45" s="36">
        <v>30</v>
      </c>
      <c r="O45" s="36" t="s">
        <v>79</v>
      </c>
      <c r="P45" s="36">
        <v>3</v>
      </c>
      <c r="Q45" s="37"/>
      <c r="R45" s="37">
        <v>30</v>
      </c>
      <c r="S45" s="37" t="s">
        <v>79</v>
      </c>
      <c r="T45" s="37">
        <v>1</v>
      </c>
      <c r="U45" s="36"/>
      <c r="V45" s="36">
        <v>18</v>
      </c>
      <c r="W45" s="36" t="s">
        <v>79</v>
      </c>
      <c r="X45" s="36">
        <v>1</v>
      </c>
      <c r="Y45" s="37"/>
      <c r="Z45" s="37"/>
      <c r="AA45" s="37"/>
      <c r="AB45" s="37"/>
      <c r="AC45" s="43">
        <f aca="true" t="shared" si="6" ref="AC45:AC52">E45+F45+I45+J45+M45+N45+Q45+R45+U45+V45+Y45+Z45</f>
        <v>78</v>
      </c>
      <c r="AD45" s="45">
        <f aca="true" t="shared" si="7" ref="AD45:AD52">H45+L45+P45+T45+X45+AB45</f>
        <v>5</v>
      </c>
      <c r="AE45" s="28"/>
      <c r="AG45" s="13"/>
    </row>
    <row r="46" spans="1:33" ht="75" customHeight="1">
      <c r="A46" s="8">
        <v>2</v>
      </c>
      <c r="B46" s="53" t="s">
        <v>134</v>
      </c>
      <c r="C46" s="39" t="s">
        <v>91</v>
      </c>
      <c r="D46" s="23"/>
      <c r="E46" s="36"/>
      <c r="F46" s="36"/>
      <c r="G46" s="36"/>
      <c r="H46" s="36"/>
      <c r="I46" s="37"/>
      <c r="J46" s="37"/>
      <c r="K46" s="37"/>
      <c r="L46" s="37"/>
      <c r="M46" s="36"/>
      <c r="N46" s="36">
        <v>18</v>
      </c>
      <c r="O46" s="36" t="s">
        <v>79</v>
      </c>
      <c r="P46" s="36">
        <v>2</v>
      </c>
      <c r="Q46" s="37"/>
      <c r="R46" s="37"/>
      <c r="S46" s="37"/>
      <c r="T46" s="37"/>
      <c r="U46" s="36"/>
      <c r="V46" s="36"/>
      <c r="W46" s="36"/>
      <c r="X46" s="36"/>
      <c r="Y46" s="37"/>
      <c r="Z46" s="37"/>
      <c r="AA46" s="37"/>
      <c r="AB46" s="37"/>
      <c r="AC46" s="43">
        <f t="shared" si="6"/>
        <v>18</v>
      </c>
      <c r="AD46" s="45">
        <f t="shared" si="7"/>
        <v>2</v>
      </c>
      <c r="AE46" s="28"/>
      <c r="AG46" s="13"/>
    </row>
    <row r="47" spans="1:33" ht="75" customHeight="1">
      <c r="A47" s="8">
        <v>3</v>
      </c>
      <c r="B47" s="53" t="s">
        <v>135</v>
      </c>
      <c r="C47" s="39" t="s">
        <v>20</v>
      </c>
      <c r="D47" s="23"/>
      <c r="E47" s="36"/>
      <c r="F47" s="36"/>
      <c r="G47" s="36"/>
      <c r="H47" s="36"/>
      <c r="I47" s="37"/>
      <c r="J47" s="37"/>
      <c r="K47" s="37"/>
      <c r="L47" s="37"/>
      <c r="M47" s="36"/>
      <c r="N47" s="36"/>
      <c r="O47" s="36"/>
      <c r="P47" s="36"/>
      <c r="Q47" s="37"/>
      <c r="R47" s="37">
        <v>18</v>
      </c>
      <c r="S47" s="37" t="s">
        <v>80</v>
      </c>
      <c r="T47" s="37">
        <v>1</v>
      </c>
      <c r="U47" s="36"/>
      <c r="V47" s="36">
        <v>18</v>
      </c>
      <c r="W47" s="36" t="s">
        <v>80</v>
      </c>
      <c r="X47" s="36">
        <v>1</v>
      </c>
      <c r="Y47" s="37"/>
      <c r="Z47" s="37"/>
      <c r="AA47" s="37"/>
      <c r="AB47" s="37"/>
      <c r="AC47" s="43">
        <f t="shared" si="6"/>
        <v>36</v>
      </c>
      <c r="AD47" s="45">
        <f t="shared" si="7"/>
        <v>2</v>
      </c>
      <c r="AE47" s="28"/>
      <c r="AG47" s="13"/>
    </row>
    <row r="48" spans="1:31" s="22" customFormat="1" ht="75" customHeight="1">
      <c r="A48" s="8">
        <v>4</v>
      </c>
      <c r="B48" s="53" t="s">
        <v>136</v>
      </c>
      <c r="C48" s="39" t="s">
        <v>25</v>
      </c>
      <c r="D48" s="23"/>
      <c r="E48" s="36"/>
      <c r="F48" s="36"/>
      <c r="G48" s="36"/>
      <c r="H48" s="36"/>
      <c r="I48" s="37"/>
      <c r="J48" s="37"/>
      <c r="K48" s="37"/>
      <c r="L48" s="37"/>
      <c r="M48" s="36"/>
      <c r="N48" s="36"/>
      <c r="O48" s="36"/>
      <c r="P48" s="36"/>
      <c r="Q48" s="37"/>
      <c r="R48" s="37"/>
      <c r="S48" s="37"/>
      <c r="T48" s="37"/>
      <c r="U48" s="36"/>
      <c r="V48" s="36">
        <v>18</v>
      </c>
      <c r="W48" s="36" t="s">
        <v>79</v>
      </c>
      <c r="X48" s="36">
        <v>2</v>
      </c>
      <c r="Y48" s="37"/>
      <c r="Z48" s="37">
        <v>18</v>
      </c>
      <c r="AA48" s="37" t="s">
        <v>79</v>
      </c>
      <c r="AB48" s="37">
        <v>2</v>
      </c>
      <c r="AC48" s="43">
        <f t="shared" si="6"/>
        <v>36</v>
      </c>
      <c r="AD48" s="45">
        <f t="shared" si="7"/>
        <v>4</v>
      </c>
      <c r="AE48" s="28"/>
    </row>
    <row r="49" spans="1:31" s="22" customFormat="1" ht="75" customHeight="1">
      <c r="A49" s="8">
        <v>5</v>
      </c>
      <c r="B49" s="53" t="s">
        <v>137</v>
      </c>
      <c r="C49" s="39" t="s">
        <v>20</v>
      </c>
      <c r="D49" s="23"/>
      <c r="E49" s="36"/>
      <c r="F49" s="36"/>
      <c r="G49" s="36"/>
      <c r="H49" s="36"/>
      <c r="I49" s="37"/>
      <c r="J49" s="37"/>
      <c r="K49" s="37"/>
      <c r="L49" s="37"/>
      <c r="M49" s="36"/>
      <c r="N49" s="36"/>
      <c r="O49" s="36"/>
      <c r="P49" s="36"/>
      <c r="Q49" s="37"/>
      <c r="R49" s="37">
        <v>18</v>
      </c>
      <c r="S49" s="37" t="s">
        <v>8</v>
      </c>
      <c r="T49" s="37">
        <v>1</v>
      </c>
      <c r="U49" s="36"/>
      <c r="V49" s="36"/>
      <c r="W49" s="36"/>
      <c r="X49" s="36"/>
      <c r="Y49" s="37"/>
      <c r="Z49" s="37"/>
      <c r="AA49" s="37"/>
      <c r="AB49" s="37"/>
      <c r="AC49" s="43">
        <f>E49+F49+I49+J49+M49+N49+Q49+R49+U49+V49+Y49+Z49</f>
        <v>18</v>
      </c>
      <c r="AD49" s="45">
        <f>H49+L49+P49+T49+X49+AB49</f>
        <v>1</v>
      </c>
      <c r="AE49" s="28"/>
    </row>
    <row r="50" spans="1:31" s="22" customFormat="1" ht="75" customHeight="1">
      <c r="A50" s="8">
        <v>6</v>
      </c>
      <c r="B50" s="53" t="s">
        <v>138</v>
      </c>
      <c r="C50" s="39" t="s">
        <v>25</v>
      </c>
      <c r="D50" s="23"/>
      <c r="E50" s="36"/>
      <c r="F50" s="36"/>
      <c r="G50" s="36"/>
      <c r="H50" s="36"/>
      <c r="I50" s="37"/>
      <c r="J50" s="37"/>
      <c r="K50" s="37"/>
      <c r="L50" s="37"/>
      <c r="M50" s="36"/>
      <c r="N50" s="36"/>
      <c r="O50" s="36"/>
      <c r="P50" s="36"/>
      <c r="Q50" s="37"/>
      <c r="R50" s="37"/>
      <c r="S50" s="37"/>
      <c r="T50" s="37"/>
      <c r="U50" s="36"/>
      <c r="V50" s="36"/>
      <c r="W50" s="36"/>
      <c r="X50" s="36"/>
      <c r="Y50" s="37">
        <v>8</v>
      </c>
      <c r="Z50" s="37">
        <v>10</v>
      </c>
      <c r="AA50" s="37" t="s">
        <v>80</v>
      </c>
      <c r="AB50" s="37">
        <v>2</v>
      </c>
      <c r="AC50" s="43">
        <f>E50+F50+I50+J50+M50+N50+Q50+R50+U50+V50+Y50+Z50</f>
        <v>18</v>
      </c>
      <c r="AD50" s="45">
        <f>H50+L50+P50+T50+X50+AB50</f>
        <v>2</v>
      </c>
      <c r="AE50" s="28"/>
    </row>
    <row r="51" spans="1:31" s="22" customFormat="1" ht="75" customHeight="1">
      <c r="A51" s="8">
        <v>7</v>
      </c>
      <c r="B51" s="53" t="s">
        <v>140</v>
      </c>
      <c r="C51" s="39" t="s">
        <v>20</v>
      </c>
      <c r="D51" s="23"/>
      <c r="E51" s="36"/>
      <c r="F51" s="36"/>
      <c r="G51" s="36"/>
      <c r="H51" s="36"/>
      <c r="I51" s="37"/>
      <c r="J51" s="37"/>
      <c r="K51" s="37"/>
      <c r="L51" s="37"/>
      <c r="M51" s="36">
        <v>8</v>
      </c>
      <c r="N51" s="36">
        <v>10</v>
      </c>
      <c r="O51" s="36" t="s">
        <v>80</v>
      </c>
      <c r="P51" s="36">
        <v>2</v>
      </c>
      <c r="Q51" s="37"/>
      <c r="R51" s="37"/>
      <c r="S51" s="37"/>
      <c r="T51" s="37"/>
      <c r="U51" s="36"/>
      <c r="V51" s="36"/>
      <c r="W51" s="36"/>
      <c r="X51" s="36"/>
      <c r="Y51" s="37"/>
      <c r="Z51" s="37"/>
      <c r="AA51" s="37"/>
      <c r="AB51" s="37"/>
      <c r="AC51" s="43">
        <f>E51+F51+I51+J51+M51+N51+Q51+R51+U51+V51+Y51+Z51</f>
        <v>18</v>
      </c>
      <c r="AD51" s="45">
        <f>H51+L51+P51+T51+X51+AB51</f>
        <v>2</v>
      </c>
      <c r="AE51" s="28"/>
    </row>
    <row r="52" spans="1:31" ht="75" customHeight="1">
      <c r="A52" s="8">
        <v>8</v>
      </c>
      <c r="B52" s="53" t="s">
        <v>115</v>
      </c>
      <c r="C52" s="39" t="s">
        <v>20</v>
      </c>
      <c r="D52" s="23"/>
      <c r="E52" s="36"/>
      <c r="F52" s="36"/>
      <c r="G52" s="36"/>
      <c r="H52" s="36"/>
      <c r="I52" s="37"/>
      <c r="J52" s="37"/>
      <c r="K52" s="37"/>
      <c r="L52" s="37"/>
      <c r="M52" s="36"/>
      <c r="N52" s="36">
        <v>18</v>
      </c>
      <c r="O52" s="36" t="s">
        <v>80</v>
      </c>
      <c r="P52" s="36">
        <v>2</v>
      </c>
      <c r="Q52" s="37"/>
      <c r="R52" s="37">
        <v>18</v>
      </c>
      <c r="S52" s="37" t="s">
        <v>80</v>
      </c>
      <c r="T52" s="37">
        <v>2</v>
      </c>
      <c r="U52" s="36"/>
      <c r="V52" s="36">
        <v>18</v>
      </c>
      <c r="W52" s="36" t="s">
        <v>80</v>
      </c>
      <c r="X52" s="36">
        <v>2</v>
      </c>
      <c r="Y52" s="37"/>
      <c r="Z52" s="37"/>
      <c r="AA52" s="37"/>
      <c r="AB52" s="37"/>
      <c r="AC52" s="43">
        <f t="shared" si="6"/>
        <v>54</v>
      </c>
      <c r="AD52" s="45">
        <f t="shared" si="7"/>
        <v>6</v>
      </c>
      <c r="AE52" s="28"/>
    </row>
    <row r="53" spans="1:31" ht="75" customHeight="1">
      <c r="A53" s="8">
        <v>9</v>
      </c>
      <c r="B53" s="41" t="s">
        <v>121</v>
      </c>
      <c r="C53" s="39" t="s">
        <v>20</v>
      </c>
      <c r="D53" s="23"/>
      <c r="E53" s="36"/>
      <c r="F53" s="36"/>
      <c r="G53" s="36"/>
      <c r="H53" s="36"/>
      <c r="I53" s="37"/>
      <c r="J53" s="37"/>
      <c r="K53" s="37"/>
      <c r="L53" s="37"/>
      <c r="M53" s="36"/>
      <c r="N53" s="36"/>
      <c r="O53" s="36"/>
      <c r="P53" s="36"/>
      <c r="Q53" s="37"/>
      <c r="R53" s="37"/>
      <c r="S53" s="37"/>
      <c r="T53" s="37"/>
      <c r="U53" s="36"/>
      <c r="V53" s="36">
        <v>15</v>
      </c>
      <c r="W53" s="36" t="s">
        <v>84</v>
      </c>
      <c r="X53" s="36">
        <v>2</v>
      </c>
      <c r="Y53" s="37"/>
      <c r="Z53" s="37">
        <v>30</v>
      </c>
      <c r="AA53" s="37" t="s">
        <v>84</v>
      </c>
      <c r="AB53" s="37">
        <v>13</v>
      </c>
      <c r="AC53" s="43">
        <f>E53+F53+I53+J53+M53+N53+Q53+R53+U53+V53+Y53+Z53</f>
        <v>45</v>
      </c>
      <c r="AD53" s="45">
        <f>H53+L53+P53+T53+X53+AB53</f>
        <v>15</v>
      </c>
      <c r="AE53" s="28"/>
    </row>
    <row r="54" spans="1:31" ht="135" customHeight="1">
      <c r="A54" s="8">
        <v>10</v>
      </c>
      <c r="B54" s="53" t="s">
        <v>74</v>
      </c>
      <c r="C54" s="39" t="s">
        <v>20</v>
      </c>
      <c r="D54" s="23"/>
      <c r="E54" s="36"/>
      <c r="F54" s="36"/>
      <c r="G54" s="36"/>
      <c r="H54" s="36"/>
      <c r="I54" s="37"/>
      <c r="J54" s="37"/>
      <c r="K54" s="37"/>
      <c r="L54" s="37"/>
      <c r="M54" s="146" t="s">
        <v>110</v>
      </c>
      <c r="N54" s="147"/>
      <c r="O54" s="147"/>
      <c r="P54" s="147"/>
      <c r="Q54" s="147"/>
      <c r="R54" s="147"/>
      <c r="S54" s="148"/>
      <c r="T54" s="37">
        <v>8</v>
      </c>
      <c r="U54" s="146" t="s">
        <v>112</v>
      </c>
      <c r="V54" s="147"/>
      <c r="W54" s="148"/>
      <c r="X54" s="36">
        <v>11</v>
      </c>
      <c r="Y54" s="149" t="s">
        <v>111</v>
      </c>
      <c r="Z54" s="150"/>
      <c r="AA54" s="151"/>
      <c r="AB54" s="77">
        <v>5</v>
      </c>
      <c r="AC54" s="43"/>
      <c r="AD54" s="45">
        <f>H54+L54+P54+T54+X54+AB54</f>
        <v>24</v>
      </c>
      <c r="AE54" s="28"/>
    </row>
    <row r="55" spans="1:31" s="90" customFormat="1" ht="75" customHeight="1">
      <c r="A55" s="140" t="s">
        <v>19</v>
      </c>
      <c r="B55" s="140"/>
      <c r="C55" s="57"/>
      <c r="D55" s="58"/>
      <c r="E55" s="58">
        <f>SUM(E13:E20,E22:E29,E31:E42,E45:E54)</f>
        <v>18</v>
      </c>
      <c r="F55" s="58">
        <f>SUM(F13:F20,F22:F29,F31:F42,F45:F54)</f>
        <v>236</v>
      </c>
      <c r="G55" s="58"/>
      <c r="H55" s="58">
        <f>SUM(H13:H20,H22:H29,H31:H42,H45:H54)</f>
        <v>30</v>
      </c>
      <c r="I55" s="58">
        <f>SUM(I13:I20,I22:I29,I31:I42,I45:I54)</f>
        <v>0</v>
      </c>
      <c r="J55" s="58">
        <f>SUM(J13:J20,J22:J29,J31:J42,J45:J54)</f>
        <v>239</v>
      </c>
      <c r="K55" s="57"/>
      <c r="L55" s="58">
        <f>SUM(L13:L20,L22:L29,L31:L42,L45:L54)</f>
        <v>30</v>
      </c>
      <c r="M55" s="58">
        <f>SUM(M13:M20,M22:M29,M31:M42,M45:M53)</f>
        <v>18</v>
      </c>
      <c r="N55" s="58">
        <f>SUM(N13:N20,N22:N29,N31:N42,N45:N53)</f>
        <v>281</v>
      </c>
      <c r="O55" s="58"/>
      <c r="P55" s="58">
        <f>SUM(P13:P20,P22:P29,P31:P42,P45:P54)</f>
        <v>30</v>
      </c>
      <c r="Q55" s="58">
        <f>SUM(Q13:Q20,Q22:Q29,Q31:Q42,Q45:Q53)</f>
        <v>10</v>
      </c>
      <c r="R55" s="58">
        <f>SUM(R13:R20,R22:R29,R31:R42,R45:R53)</f>
        <v>231</v>
      </c>
      <c r="S55" s="58"/>
      <c r="T55" s="58">
        <f>SUM(T13:T20,T22:T29,T31:T42,T45:T54)</f>
        <v>30</v>
      </c>
      <c r="U55" s="58">
        <f>SUM(U13:U20,U22:U29,U31:U42,U45:U53)</f>
        <v>10</v>
      </c>
      <c r="V55" s="58">
        <f>SUM(V13:V20,V22:V29,V31:V42,V45:V53)</f>
        <v>213</v>
      </c>
      <c r="W55" s="58"/>
      <c r="X55" s="58">
        <f>SUM(X13:X20,X22:X29,X31:X42,X45:X54)</f>
        <v>30</v>
      </c>
      <c r="Y55" s="58">
        <f>SUM(Y13:Y20,Y22:Y29,Y31:Y42,Y45:Y53)</f>
        <v>8</v>
      </c>
      <c r="Z55" s="58">
        <f>SUM(Z13:Z20,Z22:Z29,Z31:Z42,Z45:Z53)</f>
        <v>142</v>
      </c>
      <c r="AA55" s="58"/>
      <c r="AB55" s="58">
        <f>SUM(AB13:AB20,AB22:AB29,AB31:AB42,AB45:AB54)</f>
        <v>30</v>
      </c>
      <c r="AC55" s="58">
        <f>E55+F55+I55+J55+M55+N55+Q55+R55+U55+V55+Y55+Z55</f>
        <v>1406</v>
      </c>
      <c r="AD55" s="58">
        <f>H55+L55+P55+T55+X55+AB55</f>
        <v>180</v>
      </c>
      <c r="AE55" s="89"/>
    </row>
    <row r="56" spans="1:31" ht="75" customHeight="1">
      <c r="A56" s="142" t="s">
        <v>9</v>
      </c>
      <c r="B56" s="142"/>
      <c r="C56" s="57"/>
      <c r="D56" s="58"/>
      <c r="E56" s="140">
        <f>E55+F55</f>
        <v>254</v>
      </c>
      <c r="F56" s="140"/>
      <c r="G56" s="140"/>
      <c r="H56" s="58"/>
      <c r="I56" s="140">
        <f>I55+J55</f>
        <v>239</v>
      </c>
      <c r="J56" s="140"/>
      <c r="K56" s="140"/>
      <c r="L56" s="58"/>
      <c r="M56" s="140">
        <f>M55+N55</f>
        <v>299</v>
      </c>
      <c r="N56" s="140"/>
      <c r="O56" s="140"/>
      <c r="P56" s="58"/>
      <c r="Q56" s="140">
        <f>Q55+R55</f>
        <v>241</v>
      </c>
      <c r="R56" s="140"/>
      <c r="S56" s="140"/>
      <c r="T56" s="58"/>
      <c r="U56" s="140">
        <f>U55+V55</f>
        <v>223</v>
      </c>
      <c r="V56" s="140"/>
      <c r="W56" s="140"/>
      <c r="X56" s="58"/>
      <c r="Y56" s="140">
        <f>Y55+Z55</f>
        <v>150</v>
      </c>
      <c r="Z56" s="140"/>
      <c r="AA56" s="140"/>
      <c r="AB56" s="58"/>
      <c r="AC56" s="58">
        <f>SUM(AC13:AC20,AC22:AC29,AC31:AC42,AC45:AC53)</f>
        <v>1406</v>
      </c>
      <c r="AD56" s="58">
        <f>SUM(AD13:AD20,AD22:AD29,AD31:AD42,AD45:AD54)</f>
        <v>180</v>
      </c>
      <c r="AE56" s="28"/>
    </row>
    <row r="57" spans="1:30" ht="75" customHeight="1">
      <c r="A57" s="122" t="s">
        <v>41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31"/>
      <c r="AD57" s="14"/>
    </row>
    <row r="58" spans="1:30" ht="75" customHeight="1">
      <c r="A58" s="5"/>
      <c r="B58" s="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AA58" s="24" t="s">
        <v>61</v>
      </c>
      <c r="AD58"/>
    </row>
    <row r="59" spans="2:30" ht="75" customHeight="1">
      <c r="B59" s="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AD59"/>
    </row>
    <row r="60" spans="2:30" ht="24" customHeight="1">
      <c r="B60" s="25"/>
      <c r="AD60"/>
    </row>
    <row r="61" ht="24" customHeight="1">
      <c r="AD61"/>
    </row>
    <row r="62" ht="24" customHeight="1">
      <c r="AD62"/>
    </row>
    <row r="63" ht="24" customHeight="1">
      <c r="AD63" s="35"/>
    </row>
    <row r="64" ht="24" customHeight="1">
      <c r="AD64" s="35"/>
    </row>
    <row r="65" ht="24" customHeight="1">
      <c r="AD65" s="35"/>
    </row>
    <row r="66" ht="24" customHeight="1">
      <c r="AD66" s="24"/>
    </row>
    <row r="67" ht="24" customHeight="1">
      <c r="AD67" s="24"/>
    </row>
    <row r="68" ht="24" customHeight="1">
      <c r="AD68" s="24"/>
    </row>
    <row r="69" ht="24" customHeight="1">
      <c r="AD69" s="24"/>
    </row>
    <row r="70" ht="24" customHeight="1">
      <c r="AD70" s="24"/>
    </row>
    <row r="71" ht="24" customHeight="1">
      <c r="AD71" s="24"/>
    </row>
    <row r="72" ht="24" customHeight="1">
      <c r="AD72" s="24"/>
    </row>
    <row r="73" ht="24" customHeight="1">
      <c r="AD73" s="24"/>
    </row>
    <row r="74" ht="24" customHeight="1">
      <c r="AD74" s="24"/>
    </row>
    <row r="75" ht="24" customHeight="1">
      <c r="AD75" s="24"/>
    </row>
    <row r="76" ht="24" customHeight="1">
      <c r="AD76" s="24"/>
    </row>
    <row r="77" ht="24" customHeight="1">
      <c r="AD77" s="24"/>
    </row>
    <row r="78" ht="24" customHeight="1">
      <c r="AD78" s="24"/>
    </row>
    <row r="79" ht="24" customHeight="1">
      <c r="AD79" s="24"/>
    </row>
    <row r="80" ht="24" customHeight="1">
      <c r="AD80" s="24"/>
    </row>
    <row r="81" ht="24" customHeight="1">
      <c r="AD81" s="24"/>
    </row>
    <row r="82" ht="24" customHeight="1">
      <c r="AD82" s="24"/>
    </row>
    <row r="83" ht="24" customHeight="1">
      <c r="AD83" s="24"/>
    </row>
    <row r="84" ht="24" customHeight="1">
      <c r="AD84" s="24"/>
    </row>
    <row r="85" ht="24" customHeight="1">
      <c r="AD85" s="24"/>
    </row>
    <row r="86" ht="24" customHeight="1">
      <c r="AD86" s="24"/>
    </row>
    <row r="87" ht="24" customHeight="1">
      <c r="AD87" s="24"/>
    </row>
    <row r="88" ht="24" customHeight="1">
      <c r="AD88" s="24"/>
    </row>
    <row r="89" ht="24" customHeight="1">
      <c r="AD89" s="24"/>
    </row>
    <row r="90" ht="24" customHeight="1">
      <c r="AD90" s="24"/>
    </row>
  </sheetData>
  <sheetProtection/>
  <mergeCells count="53">
    <mergeCell ref="M56:O56"/>
    <mergeCell ref="Q56:S56"/>
    <mergeCell ref="U56:W56"/>
    <mergeCell ref="Y56:AA56"/>
    <mergeCell ref="A57:AA57"/>
    <mergeCell ref="A55:B55"/>
    <mergeCell ref="A56:B56"/>
    <mergeCell ref="E56:G56"/>
    <mergeCell ref="I56:K56"/>
    <mergeCell ref="B43:AB43"/>
    <mergeCell ref="B44:AB44"/>
    <mergeCell ref="U10:U11"/>
    <mergeCell ref="V10:W10"/>
    <mergeCell ref="X10:X11"/>
    <mergeCell ref="Y10:Y11"/>
    <mergeCell ref="Z10:AA10"/>
    <mergeCell ref="AB10:AB11"/>
    <mergeCell ref="M10:M11"/>
    <mergeCell ref="N10:O10"/>
    <mergeCell ref="P10:P11"/>
    <mergeCell ref="Q10:Q11"/>
    <mergeCell ref="R10:S10"/>
    <mergeCell ref="T10:T11"/>
    <mergeCell ref="AC8:AC11"/>
    <mergeCell ref="AD8:AD11"/>
    <mergeCell ref="M8:T8"/>
    <mergeCell ref="U8:AB8"/>
    <mergeCell ref="E9:H9"/>
    <mergeCell ref="I9:L9"/>
    <mergeCell ref="M9:P9"/>
    <mergeCell ref="Q9:T9"/>
    <mergeCell ref="U9:X9"/>
    <mergeCell ref="Y9:AB9"/>
    <mergeCell ref="E10:E11"/>
    <mergeCell ref="F10:G10"/>
    <mergeCell ref="A8:A11"/>
    <mergeCell ref="B8:B11"/>
    <mergeCell ref="C8:C11"/>
    <mergeCell ref="E8:L8"/>
    <mergeCell ref="H10:H11"/>
    <mergeCell ref="I10:I11"/>
    <mergeCell ref="J10:K10"/>
    <mergeCell ref="L10:L11"/>
    <mergeCell ref="M54:S54"/>
    <mergeCell ref="U54:W54"/>
    <mergeCell ref="Y54:AA54"/>
    <mergeCell ref="A1:K1"/>
    <mergeCell ref="AD1:AD7"/>
    <mergeCell ref="A2:K2"/>
    <mergeCell ref="A3:K3"/>
    <mergeCell ref="A4:K4"/>
    <mergeCell ref="A5:K5"/>
    <mergeCell ref="C6:AB6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8"/>
  <sheetViews>
    <sheetView zoomScale="44" zoomScaleNormal="44" zoomScalePageLayoutView="0" workbookViewId="0" topLeftCell="A1">
      <selection activeCell="G45" sqref="G45"/>
    </sheetView>
  </sheetViews>
  <sheetFormatPr defaultColWidth="9.00390625" defaultRowHeight="12.75"/>
  <cols>
    <col min="1" max="1" width="9.625" style="2" customWidth="1"/>
    <col min="2" max="2" width="44.75390625" style="24" customWidth="1"/>
    <col min="3" max="3" width="11.25390625" style="24" customWidth="1"/>
    <col min="4" max="4" width="0.2421875" style="24" hidden="1" customWidth="1"/>
    <col min="5" max="5" width="6.75390625" style="24" customWidth="1"/>
    <col min="6" max="6" width="8.25390625" style="24" customWidth="1"/>
    <col min="7" max="7" width="10.125" style="24" customWidth="1"/>
    <col min="8" max="8" width="8.25390625" style="24" customWidth="1"/>
    <col min="9" max="9" width="7.625" style="24" customWidth="1"/>
    <col min="10" max="10" width="8.25390625" style="24" customWidth="1"/>
    <col min="11" max="11" width="10.25390625" style="24" customWidth="1"/>
    <col min="12" max="12" width="8.25390625" style="24" customWidth="1"/>
    <col min="13" max="13" width="7.25390625" style="24" customWidth="1"/>
    <col min="14" max="14" width="8.25390625" style="24" customWidth="1"/>
    <col min="15" max="15" width="11.125" style="24" customWidth="1"/>
    <col min="16" max="16" width="8.25390625" style="24" customWidth="1"/>
    <col min="17" max="17" width="8.625" style="24" customWidth="1"/>
    <col min="18" max="18" width="8.25390625" style="24" customWidth="1"/>
    <col min="19" max="19" width="10.625" style="24" customWidth="1"/>
    <col min="20" max="20" width="8.25390625" style="24" customWidth="1"/>
    <col min="21" max="21" width="7.625" style="24" customWidth="1"/>
    <col min="22" max="22" width="8.25390625" style="24" customWidth="1"/>
    <col min="23" max="23" width="10.625" style="24" customWidth="1"/>
    <col min="24" max="24" width="8.25390625" style="24" customWidth="1"/>
    <col min="25" max="25" width="9.125" style="24" customWidth="1"/>
    <col min="26" max="26" width="8.25390625" style="24" customWidth="1"/>
    <col min="27" max="27" width="10.125" style="24" customWidth="1"/>
    <col min="28" max="28" width="8.25390625" style="24" customWidth="1"/>
    <col min="29" max="29" width="11.00390625" style="24" customWidth="1"/>
    <col min="30" max="30" width="10.00390625" style="10" customWidth="1"/>
    <col min="31" max="16384" width="9.125" style="24" customWidth="1"/>
  </cols>
  <sheetData>
    <row r="1" spans="1:30" s="2" customFormat="1" ht="33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AD1" s="135"/>
    </row>
    <row r="2" spans="1:30" s="2" customFormat="1" ht="30" customHeight="1">
      <c r="A2" s="138" t="s">
        <v>45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AD2" s="135"/>
    </row>
    <row r="3" spans="1:30" s="2" customFormat="1" ht="34.5" customHeight="1">
      <c r="A3" s="138" t="s">
        <v>46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AD3" s="135"/>
    </row>
    <row r="4" spans="1:30" s="2" customFormat="1" ht="34.5" customHeight="1">
      <c r="A4" s="138" t="s">
        <v>98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AD4" s="135"/>
    </row>
    <row r="5" spans="1:30" s="2" customFormat="1" ht="38.25" customHeight="1">
      <c r="A5" s="138" t="s">
        <v>75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AD5" s="135"/>
    </row>
    <row r="6" spans="3:30" ht="24" customHeight="1">
      <c r="C6" s="137" t="s">
        <v>128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D6" s="135"/>
    </row>
    <row r="7" spans="1:30" ht="46.5" customHeight="1">
      <c r="A7" s="27" t="s">
        <v>12</v>
      </c>
      <c r="AD7" s="136"/>
    </row>
    <row r="8" spans="1:34" ht="31.5" customHeight="1">
      <c r="A8" s="128" t="s">
        <v>1</v>
      </c>
      <c r="B8" s="153" t="s">
        <v>2</v>
      </c>
      <c r="C8" s="154" t="s">
        <v>35</v>
      </c>
      <c r="D8" s="61"/>
      <c r="E8" s="153" t="s">
        <v>13</v>
      </c>
      <c r="F8" s="153"/>
      <c r="G8" s="153"/>
      <c r="H8" s="153"/>
      <c r="I8" s="153"/>
      <c r="J8" s="153"/>
      <c r="K8" s="153"/>
      <c r="L8" s="153"/>
      <c r="M8" s="153" t="s">
        <v>14</v>
      </c>
      <c r="N8" s="153"/>
      <c r="O8" s="153"/>
      <c r="P8" s="153"/>
      <c r="Q8" s="153"/>
      <c r="R8" s="153"/>
      <c r="S8" s="153"/>
      <c r="T8" s="153"/>
      <c r="U8" s="153" t="s">
        <v>15</v>
      </c>
      <c r="V8" s="153"/>
      <c r="W8" s="153"/>
      <c r="X8" s="153"/>
      <c r="Y8" s="153"/>
      <c r="Z8" s="153"/>
      <c r="AA8" s="153"/>
      <c r="AB8" s="153"/>
      <c r="AC8" s="155" t="s">
        <v>27</v>
      </c>
      <c r="AD8" s="155" t="s">
        <v>36</v>
      </c>
      <c r="AH8" s="12"/>
    </row>
    <row r="9" spans="1:32" ht="37.5" customHeight="1">
      <c r="A9" s="128"/>
      <c r="B9" s="153"/>
      <c r="C9" s="154"/>
      <c r="D9" s="62"/>
      <c r="E9" s="155" t="s">
        <v>26</v>
      </c>
      <c r="F9" s="155"/>
      <c r="G9" s="155"/>
      <c r="H9" s="155"/>
      <c r="I9" s="153" t="s">
        <v>3</v>
      </c>
      <c r="J9" s="153"/>
      <c r="K9" s="153"/>
      <c r="L9" s="153"/>
      <c r="M9" s="152" t="s">
        <v>4</v>
      </c>
      <c r="N9" s="152"/>
      <c r="O9" s="152"/>
      <c r="P9" s="152"/>
      <c r="Q9" s="153" t="s">
        <v>5</v>
      </c>
      <c r="R9" s="153"/>
      <c r="S9" s="153"/>
      <c r="T9" s="153"/>
      <c r="U9" s="152" t="s">
        <v>6</v>
      </c>
      <c r="V9" s="152"/>
      <c r="W9" s="152"/>
      <c r="X9" s="152"/>
      <c r="Y9" s="153" t="s">
        <v>7</v>
      </c>
      <c r="Z9" s="153"/>
      <c r="AA9" s="153"/>
      <c r="AB9" s="153"/>
      <c r="AC9" s="155"/>
      <c r="AD9" s="155"/>
      <c r="AF9" s="25"/>
    </row>
    <row r="10" spans="1:32" ht="33.75" customHeight="1">
      <c r="A10" s="128"/>
      <c r="B10" s="153"/>
      <c r="C10" s="154"/>
      <c r="D10" s="62"/>
      <c r="E10" s="152" t="s">
        <v>28</v>
      </c>
      <c r="F10" s="152" t="s">
        <v>29</v>
      </c>
      <c r="G10" s="152"/>
      <c r="H10" s="152" t="s">
        <v>11</v>
      </c>
      <c r="I10" s="153" t="s">
        <v>28</v>
      </c>
      <c r="J10" s="153" t="s">
        <v>29</v>
      </c>
      <c r="K10" s="153"/>
      <c r="L10" s="153" t="s">
        <v>11</v>
      </c>
      <c r="M10" s="152" t="s">
        <v>28</v>
      </c>
      <c r="N10" s="152" t="s">
        <v>29</v>
      </c>
      <c r="O10" s="152"/>
      <c r="P10" s="152" t="s">
        <v>11</v>
      </c>
      <c r="Q10" s="153" t="s">
        <v>28</v>
      </c>
      <c r="R10" s="153" t="s">
        <v>29</v>
      </c>
      <c r="S10" s="153"/>
      <c r="T10" s="153" t="s">
        <v>11</v>
      </c>
      <c r="U10" s="152" t="s">
        <v>28</v>
      </c>
      <c r="V10" s="152" t="s">
        <v>29</v>
      </c>
      <c r="W10" s="152"/>
      <c r="X10" s="152" t="s">
        <v>11</v>
      </c>
      <c r="Y10" s="153" t="s">
        <v>28</v>
      </c>
      <c r="Z10" s="153" t="s">
        <v>29</v>
      </c>
      <c r="AA10" s="153"/>
      <c r="AB10" s="153" t="s">
        <v>11</v>
      </c>
      <c r="AC10" s="155"/>
      <c r="AD10" s="155"/>
      <c r="AF10" s="25"/>
    </row>
    <row r="11" spans="1:32" ht="33.75" customHeight="1">
      <c r="A11" s="128"/>
      <c r="B11" s="153"/>
      <c r="C11" s="154"/>
      <c r="D11" s="62"/>
      <c r="E11" s="152"/>
      <c r="F11" s="96" t="s">
        <v>39</v>
      </c>
      <c r="G11" s="63" t="s">
        <v>37</v>
      </c>
      <c r="H11" s="152"/>
      <c r="I11" s="153"/>
      <c r="J11" s="62" t="s">
        <v>39</v>
      </c>
      <c r="K11" s="61" t="s">
        <v>37</v>
      </c>
      <c r="L11" s="153"/>
      <c r="M11" s="152"/>
      <c r="N11" s="96" t="s">
        <v>39</v>
      </c>
      <c r="O11" s="63" t="s">
        <v>37</v>
      </c>
      <c r="P11" s="152"/>
      <c r="Q11" s="153"/>
      <c r="R11" s="64" t="s">
        <v>39</v>
      </c>
      <c r="S11" s="61" t="s">
        <v>37</v>
      </c>
      <c r="T11" s="153"/>
      <c r="U11" s="152"/>
      <c r="V11" s="96" t="s">
        <v>39</v>
      </c>
      <c r="W11" s="63" t="s">
        <v>37</v>
      </c>
      <c r="X11" s="152"/>
      <c r="Y11" s="153"/>
      <c r="Z11" s="64" t="s">
        <v>39</v>
      </c>
      <c r="AA11" s="61" t="s">
        <v>37</v>
      </c>
      <c r="AB11" s="153"/>
      <c r="AC11" s="155"/>
      <c r="AD11" s="155"/>
      <c r="AF11" s="25"/>
    </row>
    <row r="12" spans="1:34" s="27" customFormat="1" ht="75" customHeight="1">
      <c r="A12" s="8" t="s">
        <v>8</v>
      </c>
      <c r="B12" s="127" t="s">
        <v>21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0">
        <f>AC13+AC14+AC15+AC16+AC17+AC18+AC19+AC20</f>
        <v>227</v>
      </c>
      <c r="AD12" s="45">
        <f>AD13+AD14+AD15+AD16+AD17+AD18+AD19+AD20</f>
        <v>14</v>
      </c>
      <c r="AE12" s="26"/>
      <c r="AF12" s="26"/>
      <c r="AG12" s="26"/>
      <c r="AH12" s="26"/>
    </row>
    <row r="13" spans="1:34" s="27" customFormat="1" ht="75" customHeight="1">
      <c r="A13" s="97">
        <v>1</v>
      </c>
      <c r="B13" s="98" t="s">
        <v>116</v>
      </c>
      <c r="C13" s="48" t="s">
        <v>20</v>
      </c>
      <c r="D13" s="42"/>
      <c r="E13" s="43">
        <v>9</v>
      </c>
      <c r="F13" s="43"/>
      <c r="G13" s="43"/>
      <c r="H13" s="43">
        <v>1</v>
      </c>
      <c r="I13" s="42"/>
      <c r="J13" s="42"/>
      <c r="K13" s="42"/>
      <c r="L13" s="42"/>
      <c r="M13" s="43"/>
      <c r="N13" s="43"/>
      <c r="O13" s="43"/>
      <c r="P13" s="43"/>
      <c r="Q13" s="42"/>
      <c r="R13" s="42"/>
      <c r="S13" s="42"/>
      <c r="T13" s="42"/>
      <c r="U13" s="43"/>
      <c r="V13" s="43"/>
      <c r="W13" s="43"/>
      <c r="X13" s="43"/>
      <c r="Y13" s="42"/>
      <c r="Z13" s="42"/>
      <c r="AA13" s="42"/>
      <c r="AB13" s="42"/>
      <c r="AC13" s="43">
        <f aca="true" t="shared" si="0" ref="AC13:AC20">E13+F13+I13+J13+M13+N13+Q13+R13+U13+V13+Y13+Z13</f>
        <v>9</v>
      </c>
      <c r="AD13" s="45">
        <f aca="true" t="shared" si="1" ref="AD13:AD19">H13+L13+P13+T13+X13+AB13</f>
        <v>1</v>
      </c>
      <c r="AF13" s="26"/>
      <c r="AG13" s="26"/>
      <c r="AH13" s="26"/>
    </row>
    <row r="14" spans="1:34" s="27" customFormat="1" ht="75" customHeight="1">
      <c r="A14" s="8">
        <v>2</v>
      </c>
      <c r="B14" s="53" t="s">
        <v>71</v>
      </c>
      <c r="C14" s="48" t="s">
        <v>20</v>
      </c>
      <c r="D14" s="42"/>
      <c r="E14" s="43"/>
      <c r="F14" s="43">
        <v>18</v>
      </c>
      <c r="G14" s="43" t="s">
        <v>8</v>
      </c>
      <c r="H14" s="43">
        <v>1</v>
      </c>
      <c r="I14" s="42"/>
      <c r="J14" s="42"/>
      <c r="K14" s="42"/>
      <c r="L14" s="42"/>
      <c r="M14" s="43"/>
      <c r="N14" s="43"/>
      <c r="O14" s="43"/>
      <c r="P14" s="43"/>
      <c r="Q14" s="42"/>
      <c r="R14" s="42"/>
      <c r="S14" s="42"/>
      <c r="T14" s="42"/>
      <c r="U14" s="43"/>
      <c r="V14" s="43"/>
      <c r="W14" s="43"/>
      <c r="X14" s="43"/>
      <c r="Y14" s="42"/>
      <c r="Z14" s="42"/>
      <c r="AA14" s="42"/>
      <c r="AB14" s="42"/>
      <c r="AC14" s="43">
        <f>E14+F14+I14+J14+M14+N14+Q14+R14+U14+V14+Y14+Z14</f>
        <v>18</v>
      </c>
      <c r="AD14" s="45">
        <f>H14+L14+P14+T14+X14+AB14</f>
        <v>1</v>
      </c>
      <c r="AF14" s="26"/>
      <c r="AG14" s="26"/>
      <c r="AH14" s="26"/>
    </row>
    <row r="15" spans="1:34" ht="75" customHeight="1">
      <c r="A15" s="97">
        <v>3</v>
      </c>
      <c r="B15" s="98" t="s">
        <v>18</v>
      </c>
      <c r="C15" s="39" t="s">
        <v>20</v>
      </c>
      <c r="D15" s="47"/>
      <c r="E15" s="46"/>
      <c r="F15" s="46">
        <v>30</v>
      </c>
      <c r="G15" s="46" t="s">
        <v>80</v>
      </c>
      <c r="H15" s="46">
        <v>2</v>
      </c>
      <c r="I15" s="47"/>
      <c r="J15" s="47"/>
      <c r="K15" s="47"/>
      <c r="L15" s="47"/>
      <c r="M15" s="43"/>
      <c r="N15" s="43"/>
      <c r="O15" s="43"/>
      <c r="P15" s="43"/>
      <c r="Q15" s="42"/>
      <c r="R15" s="42"/>
      <c r="S15" s="42"/>
      <c r="T15" s="42"/>
      <c r="U15" s="43"/>
      <c r="V15" s="43"/>
      <c r="W15" s="43"/>
      <c r="X15" s="43"/>
      <c r="Y15" s="42"/>
      <c r="Z15" s="42"/>
      <c r="AA15" s="42"/>
      <c r="AB15" s="42"/>
      <c r="AC15" s="43">
        <f t="shared" si="0"/>
        <v>30</v>
      </c>
      <c r="AD15" s="45">
        <f t="shared" si="1"/>
        <v>2</v>
      </c>
      <c r="AE15" s="28"/>
      <c r="AF15" s="28"/>
      <c r="AG15" s="28"/>
      <c r="AH15" s="29"/>
    </row>
    <row r="16" spans="1:34" ht="75" customHeight="1">
      <c r="A16" s="97">
        <v>4</v>
      </c>
      <c r="B16" s="53" t="s">
        <v>123</v>
      </c>
      <c r="C16" s="39" t="s">
        <v>20</v>
      </c>
      <c r="D16" s="47"/>
      <c r="E16" s="46"/>
      <c r="F16" s="46"/>
      <c r="G16" s="46"/>
      <c r="H16" s="46"/>
      <c r="I16" s="47"/>
      <c r="J16" s="47"/>
      <c r="K16" s="47"/>
      <c r="L16" s="76"/>
      <c r="M16" s="43"/>
      <c r="N16" s="43">
        <v>9</v>
      </c>
      <c r="O16" s="43" t="s">
        <v>8</v>
      </c>
      <c r="P16" s="43">
        <v>1</v>
      </c>
      <c r="Q16" s="42"/>
      <c r="R16" s="42"/>
      <c r="S16" s="42"/>
      <c r="T16" s="42"/>
      <c r="U16" s="43"/>
      <c r="V16" s="43"/>
      <c r="W16" s="43"/>
      <c r="X16" s="43"/>
      <c r="Y16" s="42"/>
      <c r="Z16" s="42"/>
      <c r="AA16" s="42"/>
      <c r="AB16" s="42"/>
      <c r="AC16" s="43">
        <f t="shared" si="0"/>
        <v>9</v>
      </c>
      <c r="AD16" s="45">
        <f t="shared" si="1"/>
        <v>1</v>
      </c>
      <c r="AE16" s="28"/>
      <c r="AF16" s="28"/>
      <c r="AG16" s="28"/>
      <c r="AH16" s="29"/>
    </row>
    <row r="17" spans="1:34" s="31" customFormat="1" ht="75" customHeight="1">
      <c r="A17" s="8">
        <v>5</v>
      </c>
      <c r="B17" s="53" t="s">
        <v>70</v>
      </c>
      <c r="C17" s="48" t="s">
        <v>20</v>
      </c>
      <c r="D17" s="42"/>
      <c r="E17" s="43">
        <v>9</v>
      </c>
      <c r="F17" s="43"/>
      <c r="G17" s="43"/>
      <c r="H17" s="43">
        <v>1</v>
      </c>
      <c r="I17" s="42"/>
      <c r="J17" s="42"/>
      <c r="K17" s="42"/>
      <c r="L17" s="42"/>
      <c r="M17" s="43"/>
      <c r="N17" s="43"/>
      <c r="O17" s="43"/>
      <c r="P17" s="43"/>
      <c r="Q17" s="42"/>
      <c r="R17" s="42"/>
      <c r="S17" s="42"/>
      <c r="T17" s="42"/>
      <c r="U17" s="43"/>
      <c r="V17" s="43"/>
      <c r="W17" s="43"/>
      <c r="X17" s="43"/>
      <c r="Y17" s="42"/>
      <c r="Z17" s="42"/>
      <c r="AA17" s="42"/>
      <c r="AB17" s="42"/>
      <c r="AC17" s="43">
        <f>E17+F17+I17+J17+M17+N17+Q17+R17+U17+V17+Y17+Z17</f>
        <v>9</v>
      </c>
      <c r="AD17" s="45">
        <f>H17+L17+P17+T17+X17+AB17</f>
        <v>1</v>
      </c>
      <c r="AE17" s="28"/>
      <c r="AF17" s="28"/>
      <c r="AG17" s="28"/>
      <c r="AH17" s="30"/>
    </row>
    <row r="18" spans="1:33" ht="75" customHeight="1">
      <c r="A18" s="8">
        <v>6</v>
      </c>
      <c r="B18" s="55" t="s">
        <v>30</v>
      </c>
      <c r="C18" s="56" t="s">
        <v>93</v>
      </c>
      <c r="D18" s="43"/>
      <c r="E18" s="43"/>
      <c r="F18" s="43">
        <v>30</v>
      </c>
      <c r="G18" s="43" t="s">
        <v>80</v>
      </c>
      <c r="H18" s="43">
        <v>2</v>
      </c>
      <c r="I18" s="56"/>
      <c r="J18" s="56">
        <v>30</v>
      </c>
      <c r="K18" s="56" t="s">
        <v>80</v>
      </c>
      <c r="L18" s="56">
        <v>2</v>
      </c>
      <c r="M18" s="43"/>
      <c r="N18" s="43">
        <v>30</v>
      </c>
      <c r="O18" s="43" t="s">
        <v>80</v>
      </c>
      <c r="P18" s="43">
        <v>1</v>
      </c>
      <c r="Q18" s="56"/>
      <c r="R18" s="56">
        <v>30</v>
      </c>
      <c r="S18" s="56" t="s">
        <v>80</v>
      </c>
      <c r="T18" s="56">
        <v>1</v>
      </c>
      <c r="U18" s="43"/>
      <c r="V18" s="43"/>
      <c r="W18" s="43"/>
      <c r="X18" s="43"/>
      <c r="Y18" s="56"/>
      <c r="Z18" s="56"/>
      <c r="AA18" s="56"/>
      <c r="AB18" s="56"/>
      <c r="AC18" s="43">
        <f>E18+F18+I18+J18+M18+N18+Q18+R18+U18+V18+Y18+Z18</f>
        <v>120</v>
      </c>
      <c r="AD18" s="45">
        <f>H18+L18+P18+T18+X18+AB18</f>
        <v>6</v>
      </c>
      <c r="AE18" s="28"/>
      <c r="AG18" s="13"/>
    </row>
    <row r="19" spans="1:33" ht="75" customHeight="1">
      <c r="A19" s="97">
        <v>7</v>
      </c>
      <c r="B19" s="53" t="s">
        <v>10</v>
      </c>
      <c r="C19" s="48" t="s">
        <v>20</v>
      </c>
      <c r="D19" s="42"/>
      <c r="E19" s="43"/>
      <c r="F19" s="43">
        <v>10</v>
      </c>
      <c r="G19" s="43" t="s">
        <v>80</v>
      </c>
      <c r="H19" s="43">
        <v>0</v>
      </c>
      <c r="I19" s="42"/>
      <c r="J19" s="42">
        <v>10</v>
      </c>
      <c r="K19" s="42" t="s">
        <v>80</v>
      </c>
      <c r="L19" s="42">
        <v>0</v>
      </c>
      <c r="M19" s="43"/>
      <c r="N19" s="43"/>
      <c r="O19" s="43"/>
      <c r="P19" s="43"/>
      <c r="Q19" s="42"/>
      <c r="R19" s="42"/>
      <c r="S19" s="42"/>
      <c r="T19" s="42"/>
      <c r="U19" s="43"/>
      <c r="V19" s="43"/>
      <c r="W19" s="43"/>
      <c r="X19" s="43"/>
      <c r="Y19" s="42"/>
      <c r="Z19" s="42"/>
      <c r="AA19" s="42"/>
      <c r="AB19" s="42"/>
      <c r="AC19" s="43">
        <f t="shared" si="0"/>
        <v>20</v>
      </c>
      <c r="AD19" s="45">
        <f t="shared" si="1"/>
        <v>0</v>
      </c>
      <c r="AE19" s="28"/>
      <c r="AG19" s="13"/>
    </row>
    <row r="20" spans="1:33" ht="75" customHeight="1">
      <c r="A20" s="97">
        <v>8</v>
      </c>
      <c r="B20" s="55" t="s">
        <v>78</v>
      </c>
      <c r="C20" s="59"/>
      <c r="D20" s="56"/>
      <c r="E20" s="43"/>
      <c r="F20" s="43"/>
      <c r="G20" s="43"/>
      <c r="H20" s="43"/>
      <c r="I20" s="56"/>
      <c r="J20" s="56"/>
      <c r="K20" s="56"/>
      <c r="L20" s="56"/>
      <c r="M20" s="43"/>
      <c r="N20" s="43"/>
      <c r="O20" s="43"/>
      <c r="P20" s="43"/>
      <c r="Q20" s="56"/>
      <c r="R20" s="56">
        <v>6</v>
      </c>
      <c r="S20" s="56"/>
      <c r="T20" s="56">
        <v>1</v>
      </c>
      <c r="U20" s="43"/>
      <c r="V20" s="43"/>
      <c r="W20" s="43"/>
      <c r="X20" s="43"/>
      <c r="Y20" s="56"/>
      <c r="Z20" s="56">
        <v>6</v>
      </c>
      <c r="AA20" s="56"/>
      <c r="AB20" s="56">
        <v>1</v>
      </c>
      <c r="AC20" s="43">
        <f t="shared" si="0"/>
        <v>12</v>
      </c>
      <c r="AD20" s="45">
        <f>H20+L20+P20+T20+X20+AB20</f>
        <v>2</v>
      </c>
      <c r="AE20" s="28"/>
      <c r="AG20" s="13"/>
    </row>
    <row r="21" spans="1:31" s="4" customFormat="1" ht="75" customHeight="1">
      <c r="A21" s="8" t="s">
        <v>17</v>
      </c>
      <c r="B21" s="105" t="s">
        <v>102</v>
      </c>
      <c r="C21" s="79" t="s">
        <v>89</v>
      </c>
      <c r="D21" s="79"/>
      <c r="E21" s="79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43">
        <f>AC22+AC23+AC24+AC26+AC27+AC28+AC29</f>
        <v>442</v>
      </c>
      <c r="AD21" s="45">
        <f>AD22+AD23+AD24+AD25+AD26+AD27+AD28+AD29</f>
        <v>62</v>
      </c>
      <c r="AE21" s="28"/>
    </row>
    <row r="22" spans="1:31" ht="75" customHeight="1">
      <c r="A22" s="8">
        <v>1</v>
      </c>
      <c r="B22" s="49" t="s">
        <v>90</v>
      </c>
      <c r="C22" s="42" t="s">
        <v>20</v>
      </c>
      <c r="D22" s="99"/>
      <c r="E22" s="43"/>
      <c r="F22" s="43">
        <v>60</v>
      </c>
      <c r="G22" s="43" t="s">
        <v>79</v>
      </c>
      <c r="H22" s="43">
        <v>9</v>
      </c>
      <c r="I22" s="42"/>
      <c r="J22" s="42">
        <v>40</v>
      </c>
      <c r="K22" s="42" t="s">
        <v>79</v>
      </c>
      <c r="L22" s="42">
        <v>5</v>
      </c>
      <c r="M22" s="43"/>
      <c r="N22" s="43">
        <v>18</v>
      </c>
      <c r="O22" s="43" t="s">
        <v>79</v>
      </c>
      <c r="P22" s="43">
        <v>2</v>
      </c>
      <c r="Q22" s="42"/>
      <c r="R22" s="42">
        <v>18</v>
      </c>
      <c r="S22" s="42" t="s">
        <v>79</v>
      </c>
      <c r="T22" s="42">
        <v>2</v>
      </c>
      <c r="U22" s="43"/>
      <c r="V22" s="43">
        <v>10</v>
      </c>
      <c r="W22" s="43" t="s">
        <v>79</v>
      </c>
      <c r="X22" s="43">
        <v>1</v>
      </c>
      <c r="Y22" s="42"/>
      <c r="Z22" s="42">
        <v>10</v>
      </c>
      <c r="AA22" s="42" t="s">
        <v>79</v>
      </c>
      <c r="AB22" s="42">
        <v>1</v>
      </c>
      <c r="AC22" s="43">
        <f aca="true" t="shared" si="2" ref="AC22:AC28">E22+F22+I22+J22+M22+N22+Q22+R22+U22+V22+Y22+Z22</f>
        <v>156</v>
      </c>
      <c r="AD22" s="45">
        <f aca="true" t="shared" si="3" ref="AD22:AD28">H22+L22+P22+T22+X22+AB22</f>
        <v>20</v>
      </c>
      <c r="AE22" s="28"/>
    </row>
    <row r="23" spans="1:31" ht="75" customHeight="1">
      <c r="A23" s="8">
        <v>2</v>
      </c>
      <c r="B23" s="49" t="s">
        <v>107</v>
      </c>
      <c r="C23" s="42" t="s">
        <v>20</v>
      </c>
      <c r="D23" s="42"/>
      <c r="E23" s="43"/>
      <c r="F23" s="43">
        <v>10</v>
      </c>
      <c r="G23" s="43" t="s">
        <v>79</v>
      </c>
      <c r="H23" s="43">
        <v>3</v>
      </c>
      <c r="I23" s="42"/>
      <c r="J23" s="42">
        <v>10</v>
      </c>
      <c r="K23" s="42" t="s">
        <v>79</v>
      </c>
      <c r="L23" s="42">
        <v>3</v>
      </c>
      <c r="M23" s="43"/>
      <c r="N23" s="43">
        <v>10</v>
      </c>
      <c r="O23" s="43" t="s">
        <v>79</v>
      </c>
      <c r="P23" s="43">
        <v>2</v>
      </c>
      <c r="Q23" s="42"/>
      <c r="R23" s="42">
        <v>10</v>
      </c>
      <c r="S23" s="42" t="s">
        <v>79</v>
      </c>
      <c r="T23" s="42">
        <v>1</v>
      </c>
      <c r="U23" s="43"/>
      <c r="V23" s="43">
        <v>10</v>
      </c>
      <c r="W23" s="43" t="s">
        <v>79</v>
      </c>
      <c r="X23" s="43">
        <v>1</v>
      </c>
      <c r="Y23" s="42"/>
      <c r="Z23" s="42">
        <v>10</v>
      </c>
      <c r="AA23" s="42" t="s">
        <v>79</v>
      </c>
      <c r="AB23" s="42">
        <v>1</v>
      </c>
      <c r="AC23" s="43">
        <f t="shared" si="2"/>
        <v>60</v>
      </c>
      <c r="AD23" s="45">
        <f t="shared" si="3"/>
        <v>11</v>
      </c>
      <c r="AE23" s="28"/>
    </row>
    <row r="24" spans="1:31" ht="75" customHeight="1">
      <c r="A24" s="8">
        <v>3</v>
      </c>
      <c r="B24" s="49" t="s">
        <v>108</v>
      </c>
      <c r="C24" s="42" t="s">
        <v>20</v>
      </c>
      <c r="D24" s="99"/>
      <c r="E24" s="43"/>
      <c r="F24" s="43">
        <v>18</v>
      </c>
      <c r="G24" s="43" t="s">
        <v>79</v>
      </c>
      <c r="H24" s="43">
        <v>3</v>
      </c>
      <c r="I24" s="42"/>
      <c r="J24" s="42">
        <v>18</v>
      </c>
      <c r="K24" s="42" t="s">
        <v>79</v>
      </c>
      <c r="L24" s="42">
        <v>3</v>
      </c>
      <c r="M24" s="43"/>
      <c r="N24" s="43"/>
      <c r="O24" s="43"/>
      <c r="P24" s="43"/>
      <c r="Q24" s="42"/>
      <c r="R24" s="42">
        <v>10</v>
      </c>
      <c r="S24" s="42" t="s">
        <v>79</v>
      </c>
      <c r="T24" s="42">
        <v>1</v>
      </c>
      <c r="U24" s="43"/>
      <c r="V24" s="43">
        <v>10</v>
      </c>
      <c r="W24" s="43" t="s">
        <v>79</v>
      </c>
      <c r="X24" s="43">
        <v>1</v>
      </c>
      <c r="Y24" s="42"/>
      <c r="Z24" s="42">
        <v>10</v>
      </c>
      <c r="AA24" s="42" t="s">
        <v>79</v>
      </c>
      <c r="AB24" s="42">
        <v>1</v>
      </c>
      <c r="AC24" s="43">
        <f>E24+F24+I24+J24+M24+N24+Q24+R24+U24+V24+Y24+Z24</f>
        <v>66</v>
      </c>
      <c r="AD24" s="45">
        <f>H24+L24+P24+T24+X24+AB24</f>
        <v>9</v>
      </c>
      <c r="AE24" s="28"/>
    </row>
    <row r="25" spans="1:31" ht="75" customHeight="1">
      <c r="A25" s="8">
        <v>4</v>
      </c>
      <c r="B25" s="49" t="s">
        <v>119</v>
      </c>
      <c r="C25" s="42" t="s">
        <v>20</v>
      </c>
      <c r="D25" s="99"/>
      <c r="E25" s="43"/>
      <c r="F25" s="43"/>
      <c r="G25" s="43"/>
      <c r="H25" s="43"/>
      <c r="I25" s="42"/>
      <c r="J25" s="42"/>
      <c r="K25" s="42"/>
      <c r="L25" s="42"/>
      <c r="M25" s="43"/>
      <c r="N25" s="43">
        <v>10</v>
      </c>
      <c r="O25" s="43" t="s">
        <v>79</v>
      </c>
      <c r="P25" s="43">
        <v>1</v>
      </c>
      <c r="Q25" s="42"/>
      <c r="R25" s="42"/>
      <c r="S25" s="42"/>
      <c r="T25" s="42"/>
      <c r="U25" s="43"/>
      <c r="V25" s="43"/>
      <c r="W25" s="43"/>
      <c r="X25" s="43"/>
      <c r="Y25" s="42"/>
      <c r="Z25" s="42"/>
      <c r="AA25" s="42"/>
      <c r="AB25" s="42"/>
      <c r="AC25" s="43">
        <f>E25+F25+I25+J25+M25+N25+Q25+R25+U25+V25+Y25+Z25</f>
        <v>10</v>
      </c>
      <c r="AD25" s="45">
        <f>H25+L25+P25+T25+X25+AB25</f>
        <v>1</v>
      </c>
      <c r="AE25" s="28"/>
    </row>
    <row r="26" spans="1:31" ht="75" customHeight="1">
      <c r="A26" s="8">
        <v>5</v>
      </c>
      <c r="B26" s="49" t="s">
        <v>86</v>
      </c>
      <c r="C26" s="42" t="s">
        <v>20</v>
      </c>
      <c r="D26" s="99"/>
      <c r="E26" s="43"/>
      <c r="F26" s="43">
        <v>18</v>
      </c>
      <c r="G26" s="43" t="s">
        <v>79</v>
      </c>
      <c r="H26" s="43">
        <v>3</v>
      </c>
      <c r="I26" s="42"/>
      <c r="J26" s="42">
        <v>18</v>
      </c>
      <c r="K26" s="42" t="s">
        <v>79</v>
      </c>
      <c r="L26" s="42">
        <v>2</v>
      </c>
      <c r="M26" s="43"/>
      <c r="N26" s="43">
        <v>10</v>
      </c>
      <c r="O26" s="43" t="s">
        <v>79</v>
      </c>
      <c r="P26" s="43">
        <v>1</v>
      </c>
      <c r="Q26" s="42"/>
      <c r="R26" s="42"/>
      <c r="S26" s="42"/>
      <c r="T26" s="42"/>
      <c r="U26" s="43"/>
      <c r="V26" s="43"/>
      <c r="W26" s="43"/>
      <c r="X26" s="43"/>
      <c r="Y26" s="42"/>
      <c r="Z26" s="42"/>
      <c r="AA26" s="42"/>
      <c r="AB26" s="42"/>
      <c r="AC26" s="43">
        <f t="shared" si="2"/>
        <v>46</v>
      </c>
      <c r="AD26" s="45">
        <f t="shared" si="3"/>
        <v>6</v>
      </c>
      <c r="AE26" s="28"/>
    </row>
    <row r="27" spans="1:31" ht="75" customHeight="1">
      <c r="A27" s="8">
        <v>6</v>
      </c>
      <c r="B27" s="49" t="s">
        <v>87</v>
      </c>
      <c r="C27" s="42" t="s">
        <v>20</v>
      </c>
      <c r="D27" s="99"/>
      <c r="E27" s="43"/>
      <c r="F27" s="43">
        <v>10</v>
      </c>
      <c r="G27" s="43" t="s">
        <v>79</v>
      </c>
      <c r="H27" s="43">
        <v>3</v>
      </c>
      <c r="I27" s="42"/>
      <c r="J27" s="42">
        <v>10</v>
      </c>
      <c r="K27" s="42" t="s">
        <v>79</v>
      </c>
      <c r="L27" s="42">
        <v>3</v>
      </c>
      <c r="M27" s="43"/>
      <c r="N27" s="43">
        <v>10</v>
      </c>
      <c r="O27" s="43" t="s">
        <v>79</v>
      </c>
      <c r="P27" s="43">
        <v>2</v>
      </c>
      <c r="Q27" s="42"/>
      <c r="R27" s="42">
        <v>10</v>
      </c>
      <c r="S27" s="42" t="s">
        <v>79</v>
      </c>
      <c r="T27" s="42">
        <v>2</v>
      </c>
      <c r="U27" s="43"/>
      <c r="V27" s="43">
        <v>10</v>
      </c>
      <c r="W27" s="43" t="s">
        <v>79</v>
      </c>
      <c r="X27" s="43">
        <v>1</v>
      </c>
      <c r="Y27" s="42"/>
      <c r="Z27" s="42">
        <v>10</v>
      </c>
      <c r="AA27" s="42" t="s">
        <v>79</v>
      </c>
      <c r="AB27" s="42">
        <v>1</v>
      </c>
      <c r="AC27" s="43">
        <f t="shared" si="2"/>
        <v>60</v>
      </c>
      <c r="AD27" s="45">
        <f t="shared" si="3"/>
        <v>12</v>
      </c>
      <c r="AE27" s="28"/>
    </row>
    <row r="28" spans="1:31" ht="75" customHeight="1">
      <c r="A28" s="8">
        <v>7</v>
      </c>
      <c r="B28" s="49" t="s">
        <v>88</v>
      </c>
      <c r="C28" s="42" t="s">
        <v>20</v>
      </c>
      <c r="D28" s="99"/>
      <c r="E28" s="43"/>
      <c r="F28" s="43">
        <v>20</v>
      </c>
      <c r="G28" s="43" t="s">
        <v>79</v>
      </c>
      <c r="H28" s="43">
        <v>2</v>
      </c>
      <c r="I28" s="42"/>
      <c r="J28" s="42">
        <v>10</v>
      </c>
      <c r="K28" s="42" t="s">
        <v>79</v>
      </c>
      <c r="L28" s="42">
        <v>1</v>
      </c>
      <c r="M28" s="43"/>
      <c r="N28" s="43"/>
      <c r="O28" s="43"/>
      <c r="P28" s="43"/>
      <c r="Q28" s="42"/>
      <c r="R28" s="42"/>
      <c r="S28" s="42"/>
      <c r="T28" s="42"/>
      <c r="U28" s="43"/>
      <c r="V28" s="43"/>
      <c r="W28" s="43"/>
      <c r="X28" s="43"/>
      <c r="Y28" s="42"/>
      <c r="Z28" s="42"/>
      <c r="AA28" s="42"/>
      <c r="AB28" s="42"/>
      <c r="AC28" s="43">
        <f t="shared" si="2"/>
        <v>30</v>
      </c>
      <c r="AD28" s="45">
        <f t="shared" si="3"/>
        <v>3</v>
      </c>
      <c r="AE28" s="28"/>
    </row>
    <row r="29" spans="1:31" ht="75" customHeight="1">
      <c r="A29" s="8">
        <v>8</v>
      </c>
      <c r="B29" s="60" t="s">
        <v>76</v>
      </c>
      <c r="C29" s="56">
        <v>8</v>
      </c>
      <c r="D29" s="104"/>
      <c r="E29" s="43"/>
      <c r="F29" s="43">
        <v>12</v>
      </c>
      <c r="G29" s="43" t="s">
        <v>79</v>
      </c>
      <c r="H29" s="43">
        <v>0</v>
      </c>
      <c r="I29" s="56"/>
      <c r="J29" s="56">
        <v>12</v>
      </c>
      <c r="K29" s="56" t="s">
        <v>79</v>
      </c>
      <c r="L29" s="56">
        <v>0</v>
      </c>
      <c r="M29" s="43"/>
      <c r="N29" s="43"/>
      <c r="O29" s="43"/>
      <c r="P29" s="43"/>
      <c r="Q29" s="56"/>
      <c r="R29" s="56"/>
      <c r="S29" s="56"/>
      <c r="T29" s="56"/>
      <c r="U29" s="43"/>
      <c r="V29" s="43"/>
      <c r="W29" s="43"/>
      <c r="X29" s="43"/>
      <c r="Y29" s="56"/>
      <c r="Z29" s="56"/>
      <c r="AA29" s="56"/>
      <c r="AB29" s="56"/>
      <c r="AC29" s="43">
        <f>E29+F29+I29+J29+M29+N29+Q29+R29+U29+V29+Y29+Z29</f>
        <v>24</v>
      </c>
      <c r="AD29" s="45">
        <f>H29+L29+P29+T29+X29+AB29</f>
        <v>0</v>
      </c>
      <c r="AE29" s="28"/>
    </row>
    <row r="30" spans="1:31" ht="75" customHeight="1">
      <c r="A30" s="8" t="s">
        <v>16</v>
      </c>
      <c r="B30" s="131" t="s">
        <v>22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43">
        <f>AC31+AC32+AC33+AC34+AC35+AC36+AC37+AC38+AC39+AC40+AC41+AC42</f>
        <v>406</v>
      </c>
      <c r="AD30" s="45">
        <f>AD31+AD32+AD33+AD34+AD35+AD36+AD37+AD38+AD39+AD40+AD41+AD42</f>
        <v>41</v>
      </c>
      <c r="AE30" s="28"/>
    </row>
    <row r="31" spans="1:32" ht="75" customHeight="1">
      <c r="A31" s="8">
        <v>1</v>
      </c>
      <c r="B31" s="41" t="s">
        <v>50</v>
      </c>
      <c r="C31" s="42" t="s">
        <v>91</v>
      </c>
      <c r="D31" s="42"/>
      <c r="E31" s="43"/>
      <c r="F31" s="43"/>
      <c r="G31" s="43"/>
      <c r="H31" s="43"/>
      <c r="I31" s="47"/>
      <c r="J31" s="47">
        <v>45</v>
      </c>
      <c r="K31" s="47" t="s">
        <v>8</v>
      </c>
      <c r="L31" s="47">
        <v>5</v>
      </c>
      <c r="M31" s="46"/>
      <c r="N31" s="46">
        <v>45</v>
      </c>
      <c r="O31" s="46" t="s">
        <v>8</v>
      </c>
      <c r="P31" s="46">
        <v>4</v>
      </c>
      <c r="Q31" s="47"/>
      <c r="R31" s="47"/>
      <c r="S31" s="47"/>
      <c r="T31" s="47"/>
      <c r="U31" s="46"/>
      <c r="V31" s="46"/>
      <c r="W31" s="46"/>
      <c r="X31" s="46"/>
      <c r="Y31" s="47"/>
      <c r="Z31" s="47"/>
      <c r="AA31" s="47"/>
      <c r="AB31" s="47"/>
      <c r="AC31" s="43">
        <f aca="true" t="shared" si="4" ref="AC31:AC40">E31+F31+I31+J31+M31+N31+Q31+R31+U31+V31+Y31+Z31</f>
        <v>90</v>
      </c>
      <c r="AD31" s="45">
        <f aca="true" t="shared" si="5" ref="AD31:AD40">H31+L31+P31+T31+X31+AB31</f>
        <v>9</v>
      </c>
      <c r="AE31" s="28"/>
      <c r="AF31" s="32"/>
    </row>
    <row r="32" spans="1:32" ht="75" customHeight="1">
      <c r="A32" s="8">
        <v>2</v>
      </c>
      <c r="B32" s="41" t="s">
        <v>51</v>
      </c>
      <c r="C32" s="42" t="s">
        <v>92</v>
      </c>
      <c r="D32" s="42"/>
      <c r="E32" s="43"/>
      <c r="F32" s="43"/>
      <c r="G32" s="43"/>
      <c r="H32" s="43"/>
      <c r="I32" s="47"/>
      <c r="J32" s="47"/>
      <c r="K32" s="47"/>
      <c r="L32" s="47"/>
      <c r="M32" s="46"/>
      <c r="N32" s="46"/>
      <c r="O32" s="46"/>
      <c r="P32" s="46"/>
      <c r="Q32" s="47"/>
      <c r="R32" s="47">
        <v>20</v>
      </c>
      <c r="S32" s="47" t="s">
        <v>8</v>
      </c>
      <c r="T32" s="47">
        <v>3</v>
      </c>
      <c r="U32" s="46"/>
      <c r="V32" s="46">
        <v>20</v>
      </c>
      <c r="W32" s="46" t="s">
        <v>8</v>
      </c>
      <c r="X32" s="46">
        <v>1</v>
      </c>
      <c r="Y32" s="47"/>
      <c r="Z32" s="47"/>
      <c r="AA32" s="47"/>
      <c r="AB32" s="47"/>
      <c r="AC32" s="43">
        <f t="shared" si="4"/>
        <v>40</v>
      </c>
      <c r="AD32" s="45">
        <f t="shared" si="5"/>
        <v>4</v>
      </c>
      <c r="AE32" s="28"/>
      <c r="AF32" s="32"/>
    </row>
    <row r="33" spans="1:32" ht="75" customHeight="1">
      <c r="A33" s="8">
        <v>3</v>
      </c>
      <c r="B33" s="44" t="s">
        <v>52</v>
      </c>
      <c r="C33" s="42" t="s">
        <v>120</v>
      </c>
      <c r="D33" s="42"/>
      <c r="E33" s="43"/>
      <c r="F33" s="43"/>
      <c r="G33" s="43"/>
      <c r="H33" s="43"/>
      <c r="I33" s="47"/>
      <c r="J33" s="47"/>
      <c r="K33" s="47"/>
      <c r="L33" s="47"/>
      <c r="M33" s="46">
        <v>10</v>
      </c>
      <c r="N33" s="46">
        <v>18</v>
      </c>
      <c r="O33" s="46" t="s">
        <v>80</v>
      </c>
      <c r="P33" s="46">
        <v>3</v>
      </c>
      <c r="Q33" s="47">
        <v>10</v>
      </c>
      <c r="R33" s="47">
        <v>18</v>
      </c>
      <c r="S33" s="47" t="s">
        <v>80</v>
      </c>
      <c r="T33" s="47">
        <v>3</v>
      </c>
      <c r="U33" s="46"/>
      <c r="V33" s="46">
        <v>18</v>
      </c>
      <c r="W33" s="46" t="s">
        <v>80</v>
      </c>
      <c r="X33" s="46">
        <v>1</v>
      </c>
      <c r="Y33" s="47"/>
      <c r="Z33" s="47"/>
      <c r="AA33" s="47"/>
      <c r="AB33" s="47"/>
      <c r="AC33" s="43">
        <f t="shared" si="4"/>
        <v>74</v>
      </c>
      <c r="AD33" s="45">
        <f t="shared" si="5"/>
        <v>7</v>
      </c>
      <c r="AE33" s="28"/>
      <c r="AF33" s="32"/>
    </row>
    <row r="34" spans="1:32" ht="75" customHeight="1">
      <c r="A34" s="8">
        <v>4</v>
      </c>
      <c r="B34" s="41" t="s">
        <v>53</v>
      </c>
      <c r="C34" s="42" t="s">
        <v>25</v>
      </c>
      <c r="D34" s="42"/>
      <c r="E34" s="43"/>
      <c r="F34" s="43"/>
      <c r="G34" s="43"/>
      <c r="H34" s="43"/>
      <c r="I34" s="47"/>
      <c r="J34" s="47"/>
      <c r="K34" s="47"/>
      <c r="L34" s="47"/>
      <c r="M34" s="46"/>
      <c r="N34" s="46"/>
      <c r="O34" s="46"/>
      <c r="P34" s="46"/>
      <c r="Q34" s="47"/>
      <c r="R34" s="47"/>
      <c r="S34" s="47"/>
      <c r="T34" s="47"/>
      <c r="U34" s="46">
        <v>10</v>
      </c>
      <c r="V34" s="46">
        <v>18</v>
      </c>
      <c r="W34" s="46" t="s">
        <v>80</v>
      </c>
      <c r="X34" s="46">
        <v>2</v>
      </c>
      <c r="Y34" s="47"/>
      <c r="Z34" s="47">
        <v>18</v>
      </c>
      <c r="AA34" s="47" t="s">
        <v>80</v>
      </c>
      <c r="AB34" s="47">
        <v>1</v>
      </c>
      <c r="AC34" s="43">
        <f t="shared" si="4"/>
        <v>46</v>
      </c>
      <c r="AD34" s="45">
        <f t="shared" si="5"/>
        <v>3</v>
      </c>
      <c r="AE34" s="28"/>
      <c r="AF34" s="32"/>
    </row>
    <row r="35" spans="1:32" ht="75" customHeight="1">
      <c r="A35" s="8">
        <v>5</v>
      </c>
      <c r="B35" s="41" t="s">
        <v>54</v>
      </c>
      <c r="C35" s="42" t="s">
        <v>85</v>
      </c>
      <c r="D35" s="42"/>
      <c r="E35" s="43"/>
      <c r="F35" s="43"/>
      <c r="G35" s="43"/>
      <c r="H35" s="43"/>
      <c r="I35" s="47"/>
      <c r="J35" s="47">
        <v>18</v>
      </c>
      <c r="K35" s="47" t="s">
        <v>8</v>
      </c>
      <c r="L35" s="47">
        <v>3</v>
      </c>
      <c r="M35" s="46"/>
      <c r="N35" s="46"/>
      <c r="O35" s="46"/>
      <c r="P35" s="46"/>
      <c r="Q35" s="47"/>
      <c r="R35" s="47"/>
      <c r="S35" s="47"/>
      <c r="T35" s="47"/>
      <c r="U35" s="46"/>
      <c r="V35" s="46"/>
      <c r="W35" s="46"/>
      <c r="X35" s="46"/>
      <c r="Y35" s="47"/>
      <c r="Z35" s="47"/>
      <c r="AA35" s="47"/>
      <c r="AB35" s="47"/>
      <c r="AC35" s="43">
        <f t="shared" si="4"/>
        <v>18</v>
      </c>
      <c r="AD35" s="45">
        <f t="shared" si="5"/>
        <v>3</v>
      </c>
      <c r="AE35" s="28"/>
      <c r="AF35" s="32"/>
    </row>
    <row r="36" spans="1:32" ht="75" customHeight="1">
      <c r="A36" s="8">
        <v>6</v>
      </c>
      <c r="B36" s="41" t="s">
        <v>132</v>
      </c>
      <c r="C36" s="42" t="s">
        <v>95</v>
      </c>
      <c r="D36" s="42"/>
      <c r="E36" s="43"/>
      <c r="F36" s="43"/>
      <c r="G36" s="43"/>
      <c r="H36" s="43"/>
      <c r="I36" s="47"/>
      <c r="J36" s="47">
        <v>18</v>
      </c>
      <c r="K36" s="47" t="s">
        <v>80</v>
      </c>
      <c r="L36" s="47">
        <v>3</v>
      </c>
      <c r="M36" s="46"/>
      <c r="N36" s="46">
        <v>15</v>
      </c>
      <c r="O36" s="46" t="s">
        <v>80</v>
      </c>
      <c r="P36" s="46">
        <v>1</v>
      </c>
      <c r="Q36" s="47"/>
      <c r="R36" s="47"/>
      <c r="S36" s="47"/>
      <c r="T36" s="47"/>
      <c r="U36" s="46"/>
      <c r="V36" s="46"/>
      <c r="W36" s="46"/>
      <c r="X36" s="46"/>
      <c r="Y36" s="47"/>
      <c r="Z36" s="47"/>
      <c r="AA36" s="47"/>
      <c r="AB36" s="47"/>
      <c r="AC36" s="43">
        <f t="shared" si="4"/>
        <v>33</v>
      </c>
      <c r="AD36" s="45">
        <f t="shared" si="5"/>
        <v>4</v>
      </c>
      <c r="AE36" s="28"/>
      <c r="AF36" s="32"/>
    </row>
    <row r="37" spans="1:32" ht="75" customHeight="1">
      <c r="A37" s="8">
        <v>7</v>
      </c>
      <c r="B37" s="41" t="s">
        <v>131</v>
      </c>
      <c r="C37" s="42" t="s">
        <v>93</v>
      </c>
      <c r="D37" s="42"/>
      <c r="E37" s="43"/>
      <c r="F37" s="43"/>
      <c r="G37" s="43"/>
      <c r="H37" s="43"/>
      <c r="I37" s="47"/>
      <c r="J37" s="47"/>
      <c r="K37" s="47"/>
      <c r="L37" s="47"/>
      <c r="M37" s="46"/>
      <c r="N37" s="46"/>
      <c r="O37" s="46"/>
      <c r="P37" s="46"/>
      <c r="Q37" s="47"/>
      <c r="R37" s="47">
        <v>15</v>
      </c>
      <c r="S37" s="47" t="s">
        <v>80</v>
      </c>
      <c r="T37" s="47">
        <v>2</v>
      </c>
      <c r="U37" s="46"/>
      <c r="V37" s="46"/>
      <c r="W37" s="46"/>
      <c r="X37" s="46"/>
      <c r="Y37" s="47"/>
      <c r="Z37" s="47"/>
      <c r="AA37" s="47"/>
      <c r="AB37" s="47"/>
      <c r="AC37" s="43">
        <f t="shared" si="4"/>
        <v>15</v>
      </c>
      <c r="AD37" s="45">
        <f t="shared" si="5"/>
        <v>2</v>
      </c>
      <c r="AE37" s="28"/>
      <c r="AF37" s="32"/>
    </row>
    <row r="38" spans="1:32" ht="75" customHeight="1">
      <c r="A38" s="8">
        <v>8</v>
      </c>
      <c r="B38" s="41" t="s">
        <v>55</v>
      </c>
      <c r="C38" s="42" t="s">
        <v>92</v>
      </c>
      <c r="D38" s="42"/>
      <c r="E38" s="43"/>
      <c r="F38" s="43"/>
      <c r="G38" s="43"/>
      <c r="H38" s="43"/>
      <c r="I38" s="47"/>
      <c r="J38" s="47"/>
      <c r="K38" s="47"/>
      <c r="L38" s="47"/>
      <c r="M38" s="46"/>
      <c r="N38" s="46"/>
      <c r="O38" s="46"/>
      <c r="P38" s="46"/>
      <c r="Q38" s="47"/>
      <c r="R38" s="47"/>
      <c r="S38" s="47"/>
      <c r="T38" s="47"/>
      <c r="U38" s="46"/>
      <c r="V38" s="46">
        <v>10</v>
      </c>
      <c r="W38" s="46" t="s">
        <v>8</v>
      </c>
      <c r="X38" s="46">
        <v>1</v>
      </c>
      <c r="Y38" s="47"/>
      <c r="Z38" s="47"/>
      <c r="AA38" s="47"/>
      <c r="AB38" s="47"/>
      <c r="AC38" s="43">
        <f t="shared" si="4"/>
        <v>10</v>
      </c>
      <c r="AD38" s="45">
        <f t="shared" si="5"/>
        <v>1</v>
      </c>
      <c r="AE38" s="28"/>
      <c r="AF38" s="32"/>
    </row>
    <row r="39" spans="1:31" ht="75" customHeight="1">
      <c r="A39" s="8">
        <v>9</v>
      </c>
      <c r="B39" s="41" t="s">
        <v>56</v>
      </c>
      <c r="C39" s="42" t="s">
        <v>20</v>
      </c>
      <c r="D39" s="42"/>
      <c r="E39" s="43"/>
      <c r="F39" s="43"/>
      <c r="G39" s="43"/>
      <c r="H39" s="43"/>
      <c r="I39" s="47"/>
      <c r="J39" s="47"/>
      <c r="K39" s="47"/>
      <c r="L39" s="47"/>
      <c r="M39" s="46"/>
      <c r="N39" s="46">
        <v>10</v>
      </c>
      <c r="O39" s="46" t="s">
        <v>79</v>
      </c>
      <c r="P39" s="46">
        <v>1</v>
      </c>
      <c r="Q39" s="47"/>
      <c r="R39" s="47">
        <v>10</v>
      </c>
      <c r="S39" s="47" t="s">
        <v>79</v>
      </c>
      <c r="T39" s="47">
        <v>1</v>
      </c>
      <c r="U39" s="46"/>
      <c r="V39" s="46">
        <v>10</v>
      </c>
      <c r="W39" s="46" t="s">
        <v>79</v>
      </c>
      <c r="X39" s="46">
        <v>1</v>
      </c>
      <c r="Y39" s="47"/>
      <c r="Z39" s="47">
        <v>10</v>
      </c>
      <c r="AA39" s="47" t="s">
        <v>79</v>
      </c>
      <c r="AB39" s="47">
        <v>1</v>
      </c>
      <c r="AC39" s="43">
        <f t="shared" si="4"/>
        <v>40</v>
      </c>
      <c r="AD39" s="45">
        <f t="shared" si="5"/>
        <v>4</v>
      </c>
      <c r="AE39" s="28"/>
    </row>
    <row r="40" spans="1:31" ht="75" customHeight="1">
      <c r="A40" s="8">
        <v>11</v>
      </c>
      <c r="B40" s="44" t="s">
        <v>77</v>
      </c>
      <c r="C40" s="42" t="s">
        <v>20</v>
      </c>
      <c r="D40" s="42"/>
      <c r="E40" s="43"/>
      <c r="F40" s="43"/>
      <c r="G40" s="43"/>
      <c r="H40" s="43"/>
      <c r="I40" s="47"/>
      <c r="J40" s="47"/>
      <c r="K40" s="47"/>
      <c r="L40" s="47"/>
      <c r="M40" s="46"/>
      <c r="N40" s="46">
        <v>20</v>
      </c>
      <c r="O40" s="46" t="s">
        <v>80</v>
      </c>
      <c r="P40" s="46">
        <v>2</v>
      </c>
      <c r="Q40" s="47"/>
      <c r="R40" s="47"/>
      <c r="S40" s="47"/>
      <c r="T40" s="47"/>
      <c r="U40" s="46"/>
      <c r="V40" s="46"/>
      <c r="W40" s="46"/>
      <c r="X40" s="46"/>
      <c r="Y40" s="47"/>
      <c r="Z40" s="47"/>
      <c r="AA40" s="47"/>
      <c r="AB40" s="47"/>
      <c r="AC40" s="43">
        <f t="shared" si="4"/>
        <v>20</v>
      </c>
      <c r="AD40" s="45">
        <f t="shared" si="5"/>
        <v>2</v>
      </c>
      <c r="AE40" s="28"/>
    </row>
    <row r="41" spans="1:31" ht="75" customHeight="1">
      <c r="A41" s="8">
        <v>13</v>
      </c>
      <c r="B41" s="41" t="s">
        <v>59</v>
      </c>
      <c r="C41" s="42" t="s">
        <v>25</v>
      </c>
      <c r="D41" s="42"/>
      <c r="E41" s="43"/>
      <c r="F41" s="43"/>
      <c r="G41" s="43"/>
      <c r="H41" s="43"/>
      <c r="I41" s="47"/>
      <c r="J41" s="47"/>
      <c r="K41" s="47"/>
      <c r="L41" s="47"/>
      <c r="M41" s="46"/>
      <c r="N41" s="46"/>
      <c r="O41" s="46"/>
      <c r="P41" s="46"/>
      <c r="Q41" s="47"/>
      <c r="R41" s="47"/>
      <c r="S41" s="47"/>
      <c r="T41" s="47"/>
      <c r="U41" s="46"/>
      <c r="V41" s="46"/>
      <c r="W41" s="46"/>
      <c r="X41" s="46"/>
      <c r="Y41" s="47"/>
      <c r="Z41" s="47">
        <v>10</v>
      </c>
      <c r="AA41" s="47" t="s">
        <v>80</v>
      </c>
      <c r="AB41" s="47">
        <v>1</v>
      </c>
      <c r="AC41" s="43">
        <f>E41+F41+I41+J41+M41+N41+Q41+R41+U41+V41+Y41+Z41</f>
        <v>10</v>
      </c>
      <c r="AD41" s="45">
        <f>H41+L41+P41+T41+X41+AB41</f>
        <v>1</v>
      </c>
      <c r="AE41" s="28"/>
    </row>
    <row r="42" spans="1:31" ht="75" customHeight="1">
      <c r="A42" s="8">
        <v>14</v>
      </c>
      <c r="B42" s="41" t="s">
        <v>60</v>
      </c>
      <c r="C42" s="42" t="s">
        <v>20</v>
      </c>
      <c r="D42" s="42"/>
      <c r="E42" s="43"/>
      <c r="F42" s="43"/>
      <c r="G42" s="43"/>
      <c r="H42" s="43"/>
      <c r="I42" s="47"/>
      <c r="J42" s="47"/>
      <c r="K42" s="47"/>
      <c r="L42" s="47"/>
      <c r="M42" s="46"/>
      <c r="N42" s="46"/>
      <c r="O42" s="46"/>
      <c r="P42" s="46"/>
      <c r="Q42" s="47"/>
      <c r="R42" s="47"/>
      <c r="S42" s="47"/>
      <c r="T42" s="47"/>
      <c r="U42" s="46"/>
      <c r="V42" s="46">
        <v>10</v>
      </c>
      <c r="W42" s="46" t="s">
        <v>84</v>
      </c>
      <c r="X42" s="46">
        <v>1</v>
      </c>
      <c r="Y42" s="47"/>
      <c r="Z42" s="47"/>
      <c r="AA42" s="47"/>
      <c r="AB42" s="47"/>
      <c r="AC42" s="43">
        <f>E42+F42+I42+J42+M42+N42+Q42+R42+U42+V42+Y42+Z42</f>
        <v>10</v>
      </c>
      <c r="AD42" s="45">
        <f>H42+L42+P42+T42+X42+AB42</f>
        <v>1</v>
      </c>
      <c r="AE42" s="28"/>
    </row>
    <row r="43" spans="1:31" ht="75" customHeight="1">
      <c r="A43" s="8" t="s">
        <v>24</v>
      </c>
      <c r="B43" s="131" t="s">
        <v>42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43">
        <f>AC44</f>
        <v>367</v>
      </c>
      <c r="AD43" s="45">
        <f>AD44</f>
        <v>63</v>
      </c>
      <c r="AE43" s="28"/>
    </row>
    <row r="44" spans="1:34" ht="75" customHeight="1">
      <c r="A44" s="8" t="s">
        <v>40</v>
      </c>
      <c r="B44" s="130" t="s">
        <v>73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43">
        <f>AC45+AC46+AC47+AC48+AC49+AC50+AC51</f>
        <v>367</v>
      </c>
      <c r="AD44" s="45">
        <f>AD45+AD46+AD47+AD48+AD49+AD50+AD51+AD52</f>
        <v>63</v>
      </c>
      <c r="AE44" s="28"/>
      <c r="AF44" s="33"/>
      <c r="AG44" s="34"/>
      <c r="AH44" s="33"/>
    </row>
    <row r="45" spans="1:33" ht="75" customHeight="1">
      <c r="A45" s="8">
        <v>1</v>
      </c>
      <c r="B45" s="44" t="s">
        <v>100</v>
      </c>
      <c r="C45" s="86" t="s">
        <v>141</v>
      </c>
      <c r="D45" s="81"/>
      <c r="E45" s="36"/>
      <c r="F45" s="36"/>
      <c r="G45" s="36"/>
      <c r="H45" s="36"/>
      <c r="I45" s="85"/>
      <c r="J45" s="85"/>
      <c r="K45" s="85"/>
      <c r="L45" s="85"/>
      <c r="M45" s="36"/>
      <c r="N45" s="36">
        <v>60</v>
      </c>
      <c r="O45" s="36" t="s">
        <v>79</v>
      </c>
      <c r="P45" s="36">
        <v>5</v>
      </c>
      <c r="Q45" s="85"/>
      <c r="R45" s="85">
        <v>60</v>
      </c>
      <c r="S45" s="85" t="s">
        <v>79</v>
      </c>
      <c r="T45" s="85">
        <v>4</v>
      </c>
      <c r="U45" s="36"/>
      <c r="V45" s="36">
        <v>60</v>
      </c>
      <c r="W45" s="36" t="s">
        <v>79</v>
      </c>
      <c r="X45" s="36">
        <v>4</v>
      </c>
      <c r="Y45" s="85"/>
      <c r="Z45" s="85">
        <v>40</v>
      </c>
      <c r="AA45" s="85" t="s">
        <v>79</v>
      </c>
      <c r="AB45" s="85">
        <v>2</v>
      </c>
      <c r="AC45" s="43">
        <v>220</v>
      </c>
      <c r="AD45" s="45">
        <f aca="true" t="shared" si="6" ref="AD45:AD52">H45+L45+P45+T45+X45+AB45</f>
        <v>15</v>
      </c>
      <c r="AE45" s="28"/>
      <c r="AG45" s="13"/>
    </row>
    <row r="46" spans="1:33" ht="75" customHeight="1">
      <c r="A46" s="8">
        <v>2</v>
      </c>
      <c r="B46" s="88" t="s">
        <v>99</v>
      </c>
      <c r="C46" s="87" t="s">
        <v>20</v>
      </c>
      <c r="D46" s="80"/>
      <c r="E46" s="83"/>
      <c r="F46" s="83"/>
      <c r="G46" s="83"/>
      <c r="H46" s="83"/>
      <c r="I46" s="80"/>
      <c r="J46" s="80"/>
      <c r="K46" s="80"/>
      <c r="L46" s="80"/>
      <c r="M46" s="83"/>
      <c r="N46" s="83"/>
      <c r="O46" s="83"/>
      <c r="P46" s="83"/>
      <c r="Q46" s="80"/>
      <c r="R46" s="80"/>
      <c r="S46" s="80"/>
      <c r="T46" s="80"/>
      <c r="U46" s="83"/>
      <c r="V46" s="84">
        <v>10</v>
      </c>
      <c r="W46" s="36" t="s">
        <v>79</v>
      </c>
      <c r="X46" s="36">
        <v>1</v>
      </c>
      <c r="Y46" s="80"/>
      <c r="Z46" s="82">
        <v>10</v>
      </c>
      <c r="AA46" s="85" t="s">
        <v>79</v>
      </c>
      <c r="AB46" s="85">
        <v>1</v>
      </c>
      <c r="AC46" s="43">
        <f>E46+F46+I46+J46+M46+N46+Q46+R46+U46+V46+Y46+Z46</f>
        <v>20</v>
      </c>
      <c r="AD46" s="45">
        <f t="shared" si="6"/>
        <v>2</v>
      </c>
      <c r="AE46" s="28"/>
      <c r="AG46" s="13"/>
    </row>
    <row r="47" spans="1:33" ht="75" customHeight="1">
      <c r="A47" s="8">
        <v>3</v>
      </c>
      <c r="B47" s="100" t="s">
        <v>113</v>
      </c>
      <c r="C47" s="37" t="s">
        <v>93</v>
      </c>
      <c r="D47" s="23"/>
      <c r="E47" s="36"/>
      <c r="F47" s="36"/>
      <c r="G47" s="36"/>
      <c r="H47" s="36"/>
      <c r="I47" s="85"/>
      <c r="J47" s="85"/>
      <c r="K47" s="85"/>
      <c r="L47" s="85"/>
      <c r="M47" s="36"/>
      <c r="N47" s="36">
        <v>10</v>
      </c>
      <c r="O47" s="36" t="s">
        <v>80</v>
      </c>
      <c r="P47" s="36">
        <v>1</v>
      </c>
      <c r="Q47" s="85"/>
      <c r="R47" s="85">
        <v>18</v>
      </c>
      <c r="S47" s="85" t="s">
        <v>80</v>
      </c>
      <c r="T47" s="85">
        <v>1</v>
      </c>
      <c r="U47" s="36"/>
      <c r="V47" s="36"/>
      <c r="W47" s="36"/>
      <c r="X47" s="36"/>
      <c r="Y47" s="85"/>
      <c r="Z47" s="85"/>
      <c r="AA47" s="85"/>
      <c r="AB47" s="85"/>
      <c r="AC47" s="43">
        <f>E47+F47+I47+J47+M47+N47+Q47+R47+U47+V47+Y47+Z47</f>
        <v>28</v>
      </c>
      <c r="AD47" s="45">
        <f t="shared" si="6"/>
        <v>2</v>
      </c>
      <c r="AE47" s="28"/>
      <c r="AG47" s="13"/>
    </row>
    <row r="48" spans="1:38" s="22" customFormat="1" ht="75" customHeight="1">
      <c r="A48" s="8">
        <v>4</v>
      </c>
      <c r="B48" s="55" t="s">
        <v>126</v>
      </c>
      <c r="C48" s="37" t="s">
        <v>20</v>
      </c>
      <c r="D48" s="23"/>
      <c r="E48" s="36"/>
      <c r="F48" s="36"/>
      <c r="G48" s="36"/>
      <c r="H48" s="36"/>
      <c r="I48" s="85"/>
      <c r="J48" s="85"/>
      <c r="K48" s="85"/>
      <c r="L48" s="85"/>
      <c r="M48" s="36"/>
      <c r="N48" s="36">
        <v>18</v>
      </c>
      <c r="O48" s="36" t="s">
        <v>8</v>
      </c>
      <c r="P48" s="36">
        <v>1</v>
      </c>
      <c r="Q48" s="85"/>
      <c r="R48" s="85"/>
      <c r="S48" s="85"/>
      <c r="T48" s="85"/>
      <c r="U48" s="36"/>
      <c r="V48" s="36"/>
      <c r="W48" s="36"/>
      <c r="X48" s="36"/>
      <c r="Y48" s="85"/>
      <c r="Z48" s="85"/>
      <c r="AA48" s="85"/>
      <c r="AB48" s="85"/>
      <c r="AC48" s="43">
        <f>E48+F48+I48+J48+M48+N48+Q48+R48+U48+V48+Y48+Z48</f>
        <v>18</v>
      </c>
      <c r="AD48" s="45">
        <f t="shared" si="6"/>
        <v>1</v>
      </c>
      <c r="AE48" s="28"/>
      <c r="AF48" s="91"/>
      <c r="AG48" s="91"/>
      <c r="AH48" s="91"/>
      <c r="AI48" s="91"/>
      <c r="AJ48" s="91"/>
      <c r="AK48" s="91"/>
      <c r="AL48" s="91"/>
    </row>
    <row r="49" spans="1:38" s="22" customFormat="1" ht="75" customHeight="1">
      <c r="A49" s="8">
        <v>5</v>
      </c>
      <c r="B49" s="100" t="s">
        <v>103</v>
      </c>
      <c r="C49" s="37" t="s">
        <v>20</v>
      </c>
      <c r="D49" s="23"/>
      <c r="E49" s="36"/>
      <c r="F49" s="36"/>
      <c r="G49" s="36"/>
      <c r="H49" s="36"/>
      <c r="I49" s="85"/>
      <c r="J49" s="85"/>
      <c r="K49" s="85"/>
      <c r="L49" s="85"/>
      <c r="M49" s="36"/>
      <c r="N49" s="36">
        <v>18</v>
      </c>
      <c r="O49" s="36" t="s">
        <v>8</v>
      </c>
      <c r="P49" s="36">
        <v>2</v>
      </c>
      <c r="Q49" s="85"/>
      <c r="R49" s="85"/>
      <c r="S49" s="85"/>
      <c r="T49" s="85"/>
      <c r="U49" s="36"/>
      <c r="V49" s="36"/>
      <c r="W49" s="36" t="s">
        <v>61</v>
      </c>
      <c r="X49" s="36"/>
      <c r="Y49" s="85"/>
      <c r="Z49" s="85"/>
      <c r="AA49" s="85"/>
      <c r="AB49" s="85"/>
      <c r="AC49" s="43">
        <f>E49+F49+I49+J49+M49+N49+Q49+R49+U49+V49+Y49+Z49</f>
        <v>18</v>
      </c>
      <c r="AD49" s="45">
        <f t="shared" si="6"/>
        <v>2</v>
      </c>
      <c r="AE49" s="28"/>
      <c r="AF49" s="91"/>
      <c r="AG49" s="91"/>
      <c r="AH49" s="91"/>
      <c r="AI49" s="91"/>
      <c r="AJ49" s="91"/>
      <c r="AK49" s="91"/>
      <c r="AL49" s="91"/>
    </row>
    <row r="50" spans="1:38" s="22" customFormat="1" ht="75" customHeight="1">
      <c r="A50" s="8">
        <v>6</v>
      </c>
      <c r="B50" s="55" t="s">
        <v>115</v>
      </c>
      <c r="C50" s="37" t="s">
        <v>20</v>
      </c>
      <c r="D50" s="23"/>
      <c r="E50" s="36"/>
      <c r="F50" s="36"/>
      <c r="G50" s="36"/>
      <c r="H50" s="36"/>
      <c r="I50" s="85"/>
      <c r="J50" s="85"/>
      <c r="K50" s="85"/>
      <c r="L50" s="85"/>
      <c r="M50" s="36"/>
      <c r="N50" s="36"/>
      <c r="O50" s="36"/>
      <c r="P50" s="36"/>
      <c r="Q50" s="85"/>
      <c r="R50" s="85"/>
      <c r="S50" s="85"/>
      <c r="T50" s="85"/>
      <c r="U50" s="36"/>
      <c r="V50" s="36">
        <v>18</v>
      </c>
      <c r="W50" s="36" t="s">
        <v>80</v>
      </c>
      <c r="X50" s="36">
        <v>2</v>
      </c>
      <c r="Y50" s="85"/>
      <c r="Z50" s="85"/>
      <c r="AA50" s="85"/>
      <c r="AB50" s="85"/>
      <c r="AC50" s="43">
        <f>E50+F50+I50+J50+M50+N50+Q50+R50+U50+V50+Z50</f>
        <v>18</v>
      </c>
      <c r="AD50" s="45">
        <f t="shared" si="6"/>
        <v>2</v>
      </c>
      <c r="AE50" s="28"/>
      <c r="AF50" s="91"/>
      <c r="AG50" s="91"/>
      <c r="AH50" s="91"/>
      <c r="AI50" s="91"/>
      <c r="AJ50" s="91"/>
      <c r="AK50" s="91"/>
      <c r="AL50" s="91"/>
    </row>
    <row r="51" spans="1:31" ht="75" customHeight="1">
      <c r="A51" s="8">
        <v>7</v>
      </c>
      <c r="B51" s="44" t="s">
        <v>121</v>
      </c>
      <c r="C51" s="37" t="s">
        <v>20</v>
      </c>
      <c r="D51" s="23"/>
      <c r="E51" s="36"/>
      <c r="F51" s="36"/>
      <c r="G51" s="36"/>
      <c r="H51" s="36"/>
      <c r="I51" s="85"/>
      <c r="J51" s="85"/>
      <c r="K51" s="85"/>
      <c r="L51" s="85"/>
      <c r="M51" s="36"/>
      <c r="N51" s="36"/>
      <c r="O51" s="36"/>
      <c r="P51" s="36"/>
      <c r="Q51" s="85"/>
      <c r="R51" s="85"/>
      <c r="S51" s="85"/>
      <c r="T51" s="85"/>
      <c r="U51" s="36"/>
      <c r="V51" s="36">
        <v>15</v>
      </c>
      <c r="W51" s="36" t="s">
        <v>84</v>
      </c>
      <c r="X51" s="36">
        <v>2</v>
      </c>
      <c r="Y51" s="85"/>
      <c r="Z51" s="85">
        <v>30</v>
      </c>
      <c r="AA51" s="85" t="s">
        <v>84</v>
      </c>
      <c r="AB51" s="85">
        <v>13</v>
      </c>
      <c r="AC51" s="43">
        <f>E51+F51+I51+J51+M51+N51+Q51+R51+U51+V51+Y51+Z51</f>
        <v>45</v>
      </c>
      <c r="AD51" s="45">
        <f t="shared" si="6"/>
        <v>15</v>
      </c>
      <c r="AE51" s="28"/>
    </row>
    <row r="52" spans="1:31" ht="152.25" customHeight="1">
      <c r="A52" s="8">
        <v>9</v>
      </c>
      <c r="B52" s="55" t="s">
        <v>74</v>
      </c>
      <c r="C52" s="37"/>
      <c r="D52" s="23"/>
      <c r="E52" s="37"/>
      <c r="F52" s="36"/>
      <c r="G52" s="36"/>
      <c r="H52" s="36"/>
      <c r="I52" s="85"/>
      <c r="J52" s="85"/>
      <c r="K52" s="85"/>
      <c r="L52" s="85"/>
      <c r="M52" s="146" t="s">
        <v>110</v>
      </c>
      <c r="N52" s="147"/>
      <c r="O52" s="147"/>
      <c r="P52" s="147"/>
      <c r="Q52" s="147"/>
      <c r="R52" s="147"/>
      <c r="S52" s="148"/>
      <c r="T52" s="85">
        <v>8</v>
      </c>
      <c r="U52" s="146" t="s">
        <v>112</v>
      </c>
      <c r="V52" s="147"/>
      <c r="W52" s="148"/>
      <c r="X52" s="36">
        <v>10</v>
      </c>
      <c r="Y52" s="149" t="s">
        <v>111</v>
      </c>
      <c r="Z52" s="150"/>
      <c r="AA52" s="151"/>
      <c r="AB52" s="85">
        <v>6</v>
      </c>
      <c r="AC52" s="43"/>
      <c r="AD52" s="45">
        <f t="shared" si="6"/>
        <v>24</v>
      </c>
      <c r="AE52" s="28"/>
    </row>
    <row r="53" spans="1:31" s="90" customFormat="1" ht="75" customHeight="1">
      <c r="A53" s="140" t="s">
        <v>19</v>
      </c>
      <c r="B53" s="140"/>
      <c r="C53" s="57"/>
      <c r="D53" s="58"/>
      <c r="E53" s="58">
        <f>SUM(E13:E20,E22:E29,E31:E42,E45:E52)</f>
        <v>18</v>
      </c>
      <c r="F53" s="58">
        <f>SUM(F13:F20,F22:F29,F31:F42,F45:F52)</f>
        <v>236</v>
      </c>
      <c r="G53" s="58"/>
      <c r="H53" s="58">
        <f>SUM(H13:H20,H22:H29,H31:H42,H45:H52)</f>
        <v>30</v>
      </c>
      <c r="I53" s="58">
        <f>SUM(I13:I20,I22:I29,I31:I42,I45:I52)</f>
        <v>0</v>
      </c>
      <c r="J53" s="58">
        <f>SUM(J13:J20,J22:J29,J31:J42,J45:J52)</f>
        <v>239</v>
      </c>
      <c r="K53" s="57"/>
      <c r="L53" s="58">
        <f>SUM(L13:L20,L22:L29,L31:L42,L45:L52)</f>
        <v>30</v>
      </c>
      <c r="M53" s="58">
        <f>SUM(M13:M20,M22:M29,M31:M42,M45:M52)</f>
        <v>10</v>
      </c>
      <c r="N53" s="58">
        <f>SUM(N13:N20,N22:N29,N31:N42,N45:N52)</f>
        <v>311</v>
      </c>
      <c r="O53" s="58"/>
      <c r="P53" s="58">
        <f>SUM(P13:P20,P22:P29,P31:P42,P45:P52)</f>
        <v>30</v>
      </c>
      <c r="Q53" s="58">
        <f>SUM(Q13:Q20,Q22:Q29,Q31:Q42,Q45:Q52)</f>
        <v>10</v>
      </c>
      <c r="R53" s="58">
        <f>SUM(R13:R20,R22:R29,R31:R42,R45:R52)</f>
        <v>225</v>
      </c>
      <c r="S53" s="58"/>
      <c r="T53" s="58">
        <f>SUM(T13:T20,T22:T29,T31:T42,T45:T52)</f>
        <v>30</v>
      </c>
      <c r="U53" s="58">
        <f>SUM(U13:U20,U22:U29,U31:U42,U45:U52)</f>
        <v>10</v>
      </c>
      <c r="V53" s="58">
        <f>SUM(V13:V20,V22:V29,V31:V42,V45:V52)</f>
        <v>229</v>
      </c>
      <c r="W53" s="58"/>
      <c r="X53" s="58">
        <f>SUM(X13:X20,X22:X29,X31:X42,X45:X52)</f>
        <v>30</v>
      </c>
      <c r="Y53" s="58"/>
      <c r="Z53" s="58">
        <f>SUM(Z13:Z20,Z22:Z29,Z31:Z42,Z45:Z52)</f>
        <v>164</v>
      </c>
      <c r="AA53" s="58"/>
      <c r="AB53" s="58">
        <f>SUM(AB13:AB20,AB22:AB29,AB31:AB42,AB45:AB52)</f>
        <v>30</v>
      </c>
      <c r="AC53" s="58">
        <f>E53+F53+I53+J53+M53+N53+Q53+R53+U53+V53+Y53+Z53</f>
        <v>1452</v>
      </c>
      <c r="AD53" s="58">
        <f>H53+L53+P53+T53+X53+AB53</f>
        <v>180</v>
      </c>
      <c r="AE53" s="89"/>
    </row>
    <row r="54" spans="1:31" ht="75" customHeight="1">
      <c r="A54" s="142" t="s">
        <v>9</v>
      </c>
      <c r="B54" s="142"/>
      <c r="C54" s="57"/>
      <c r="D54" s="58"/>
      <c r="E54" s="140">
        <f>E53+F53</f>
        <v>254</v>
      </c>
      <c r="F54" s="140"/>
      <c r="G54" s="140"/>
      <c r="H54" s="58"/>
      <c r="I54" s="140">
        <f>I53+J53</f>
        <v>239</v>
      </c>
      <c r="J54" s="140"/>
      <c r="K54" s="140"/>
      <c r="L54" s="58"/>
      <c r="M54" s="140">
        <f>M53+N53</f>
        <v>321</v>
      </c>
      <c r="N54" s="140"/>
      <c r="O54" s="140"/>
      <c r="P54" s="58"/>
      <c r="Q54" s="140">
        <f>Q53+R53</f>
        <v>235</v>
      </c>
      <c r="R54" s="140"/>
      <c r="S54" s="140"/>
      <c r="T54" s="58"/>
      <c r="U54" s="140">
        <f>U53+V53</f>
        <v>239</v>
      </c>
      <c r="V54" s="140"/>
      <c r="W54" s="140"/>
      <c r="X54" s="58"/>
      <c r="Y54" s="140">
        <f>Y53+Z53</f>
        <v>164</v>
      </c>
      <c r="Z54" s="140"/>
      <c r="AA54" s="140"/>
      <c r="AB54" s="58"/>
      <c r="AC54" s="58">
        <f>SUM(AC13:AC20,AC22:AC29,AC31:AC42,AC45:AC51)</f>
        <v>1452</v>
      </c>
      <c r="AD54" s="58">
        <f>SUM(AD13:AD20,AD22:AD29,AD31:AD42,AD45:AD52)</f>
        <v>180</v>
      </c>
      <c r="AE54" s="28"/>
    </row>
    <row r="55" spans="1:30" ht="75" customHeight="1">
      <c r="A55" s="122" t="s">
        <v>41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31"/>
      <c r="AD55" s="14"/>
    </row>
    <row r="56" spans="1:30" ht="75" customHeight="1">
      <c r="A56" s="5"/>
      <c r="B56" s="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AA56" s="24" t="s">
        <v>61</v>
      </c>
      <c r="AD56"/>
    </row>
    <row r="57" spans="2:30" ht="75" customHeight="1">
      <c r="B57" s="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AD57"/>
    </row>
    <row r="58" spans="2:30" ht="24" customHeight="1">
      <c r="B58" s="25"/>
      <c r="AD58"/>
    </row>
    <row r="59" ht="24" customHeight="1">
      <c r="AD59"/>
    </row>
    <row r="60" ht="24" customHeight="1">
      <c r="AD60"/>
    </row>
    <row r="61" ht="24" customHeight="1">
      <c r="AD61" s="35"/>
    </row>
    <row r="62" ht="24" customHeight="1">
      <c r="AD62" s="35"/>
    </row>
    <row r="63" ht="24" customHeight="1">
      <c r="AD63" s="35"/>
    </row>
    <row r="64" ht="24" customHeight="1">
      <c r="AD64" s="24"/>
    </row>
    <row r="65" ht="24" customHeight="1">
      <c r="AD65" s="24"/>
    </row>
    <row r="66" ht="24" customHeight="1">
      <c r="AD66" s="24"/>
    </row>
    <row r="67" ht="24" customHeight="1">
      <c r="AD67" s="24"/>
    </row>
    <row r="68" ht="24" customHeight="1">
      <c r="AD68" s="24"/>
    </row>
    <row r="69" ht="24" customHeight="1">
      <c r="AD69" s="24"/>
    </row>
    <row r="70" ht="24" customHeight="1">
      <c r="AD70" s="24"/>
    </row>
    <row r="71" ht="24" customHeight="1">
      <c r="AD71" s="24"/>
    </row>
    <row r="72" ht="24" customHeight="1">
      <c r="AD72" s="24"/>
    </row>
    <row r="73" ht="24" customHeight="1">
      <c r="AD73" s="24"/>
    </row>
    <row r="74" ht="24" customHeight="1">
      <c r="AD74" s="24"/>
    </row>
    <row r="75" ht="24" customHeight="1">
      <c r="AD75" s="24"/>
    </row>
    <row r="76" ht="24" customHeight="1">
      <c r="AD76" s="24"/>
    </row>
    <row r="77" ht="24" customHeight="1">
      <c r="AD77" s="24"/>
    </row>
    <row r="78" ht="24" customHeight="1">
      <c r="AD78" s="24"/>
    </row>
    <row r="79" ht="24" customHeight="1">
      <c r="AD79" s="24"/>
    </row>
    <row r="80" ht="24" customHeight="1">
      <c r="AD80" s="24"/>
    </row>
    <row r="81" ht="24" customHeight="1">
      <c r="AD81" s="24"/>
    </row>
    <row r="82" ht="24" customHeight="1">
      <c r="AD82" s="24"/>
    </row>
    <row r="83" ht="24" customHeight="1">
      <c r="AD83" s="24"/>
    </row>
    <row r="84" ht="24" customHeight="1">
      <c r="AD84" s="24"/>
    </row>
    <row r="85" ht="24" customHeight="1">
      <c r="AD85" s="24"/>
    </row>
    <row r="86" ht="24" customHeight="1">
      <c r="AD86" s="24"/>
    </row>
    <row r="87" ht="24" customHeight="1">
      <c r="AD87" s="24"/>
    </row>
    <row r="88" ht="24" customHeight="1">
      <c r="AD88" s="24"/>
    </row>
  </sheetData>
  <sheetProtection/>
  <mergeCells count="55">
    <mergeCell ref="M54:O54"/>
    <mergeCell ref="Q54:S54"/>
    <mergeCell ref="U54:W54"/>
    <mergeCell ref="Y54:AA54"/>
    <mergeCell ref="M52:S52"/>
    <mergeCell ref="U52:W52"/>
    <mergeCell ref="Y52:AA52"/>
    <mergeCell ref="A55:AA55"/>
    <mergeCell ref="A53:B53"/>
    <mergeCell ref="A54:B54"/>
    <mergeCell ref="E54:G54"/>
    <mergeCell ref="I54:K54"/>
    <mergeCell ref="M10:M11"/>
    <mergeCell ref="N10:O10"/>
    <mergeCell ref="P10:P11"/>
    <mergeCell ref="B12:AB12"/>
    <mergeCell ref="B44:AB44"/>
    <mergeCell ref="B30:AB30"/>
    <mergeCell ref="B43:AB43"/>
    <mergeCell ref="I10:I11"/>
    <mergeCell ref="J10:K10"/>
    <mergeCell ref="L10:L11"/>
    <mergeCell ref="AC8:AC11"/>
    <mergeCell ref="E10:E11"/>
    <mergeCell ref="F10:G10"/>
    <mergeCell ref="Y10:Y11"/>
    <mergeCell ref="Z10:AA10"/>
    <mergeCell ref="AD8:AD11"/>
    <mergeCell ref="E9:H9"/>
    <mergeCell ref="I9:L9"/>
    <mergeCell ref="M9:P9"/>
    <mergeCell ref="Q9:T9"/>
    <mergeCell ref="U9:X9"/>
    <mergeCell ref="U10:U11"/>
    <mergeCell ref="V10:W10"/>
    <mergeCell ref="X10:X11"/>
    <mergeCell ref="Y9:AB9"/>
    <mergeCell ref="E8:L8"/>
    <mergeCell ref="M8:T8"/>
    <mergeCell ref="U8:AB8"/>
    <mergeCell ref="H10:H11"/>
    <mergeCell ref="Q10:Q11"/>
    <mergeCell ref="R10:S10"/>
    <mergeCell ref="T10:T11"/>
    <mergeCell ref="AB10:AB11"/>
    <mergeCell ref="A8:A11"/>
    <mergeCell ref="B8:B11"/>
    <mergeCell ref="A1:K1"/>
    <mergeCell ref="AD1:AD7"/>
    <mergeCell ref="A2:K2"/>
    <mergeCell ref="A3:K3"/>
    <mergeCell ref="A4:K4"/>
    <mergeCell ref="A5:K5"/>
    <mergeCell ref="C6:AB6"/>
    <mergeCell ref="C8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95"/>
  <sheetViews>
    <sheetView zoomScale="50" zoomScaleNormal="50" zoomScaleSheetLayoutView="50" zoomScalePageLayoutView="0" workbookViewId="0" topLeftCell="A1">
      <pane ySplit="11" topLeftCell="A62" activePane="bottomLeft" state="frozen"/>
      <selection pane="topLeft" activeCell="A1" sqref="A1"/>
      <selection pane="bottomLeft" activeCell="B64" sqref="B64"/>
    </sheetView>
  </sheetViews>
  <sheetFormatPr defaultColWidth="9.00390625" defaultRowHeight="24" customHeight="1"/>
  <cols>
    <col min="1" max="1" width="9.625" style="2" customWidth="1"/>
    <col min="2" max="2" width="44.75390625" style="24" customWidth="1"/>
    <col min="3" max="3" width="11.25390625" style="24" customWidth="1"/>
    <col min="4" max="4" width="0.2421875" style="24" hidden="1" customWidth="1"/>
    <col min="5" max="5" width="17.00390625" style="24" customWidth="1"/>
    <col min="6" max="6" width="8.25390625" style="24" customWidth="1"/>
    <col min="7" max="7" width="10.125" style="24" customWidth="1"/>
    <col min="8" max="8" width="8.25390625" style="24" customWidth="1"/>
    <col min="9" max="9" width="7.625" style="24" customWidth="1"/>
    <col min="10" max="10" width="8.25390625" style="24" customWidth="1"/>
    <col min="11" max="11" width="10.25390625" style="24" customWidth="1"/>
    <col min="12" max="12" width="8.25390625" style="24" customWidth="1"/>
    <col min="13" max="13" width="7.25390625" style="24" customWidth="1"/>
    <col min="14" max="14" width="8.25390625" style="24" customWidth="1"/>
    <col min="15" max="15" width="11.125" style="24" customWidth="1"/>
    <col min="16" max="16" width="8.25390625" style="24" customWidth="1"/>
    <col min="17" max="17" width="8.625" style="24" customWidth="1"/>
    <col min="18" max="18" width="8.25390625" style="24" customWidth="1"/>
    <col min="19" max="19" width="10.625" style="24" customWidth="1"/>
    <col min="20" max="20" width="8.25390625" style="24" customWidth="1"/>
    <col min="21" max="21" width="7.625" style="24" customWidth="1"/>
    <col min="22" max="22" width="8.25390625" style="24" customWidth="1"/>
    <col min="23" max="23" width="10.625" style="24" customWidth="1"/>
    <col min="24" max="24" width="8.25390625" style="24" customWidth="1"/>
    <col min="25" max="25" width="9.125" style="24" customWidth="1"/>
    <col min="26" max="26" width="8.25390625" style="24" customWidth="1"/>
    <col min="27" max="27" width="10.125" style="24" customWidth="1"/>
    <col min="28" max="28" width="8.25390625" style="24" customWidth="1"/>
    <col min="29" max="29" width="20.625" style="24" customWidth="1"/>
    <col min="30" max="30" width="10.00390625" style="10" customWidth="1"/>
    <col min="31" max="16384" width="9.125" style="24" customWidth="1"/>
  </cols>
  <sheetData>
    <row r="1" spans="1:30" s="2" customFormat="1" ht="33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AD1" s="135"/>
    </row>
    <row r="2" spans="1:30" s="2" customFormat="1" ht="30" customHeight="1">
      <c r="A2" s="138" t="s">
        <v>45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AD2" s="135"/>
    </row>
    <row r="3" spans="1:30" s="2" customFormat="1" ht="34.5" customHeight="1">
      <c r="A3" s="138" t="s">
        <v>46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AD3" s="135"/>
    </row>
    <row r="4" spans="1:30" s="2" customFormat="1" ht="34.5" customHeight="1">
      <c r="A4" s="138" t="s">
        <v>47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AD4" s="135"/>
    </row>
    <row r="5" spans="1:30" s="2" customFormat="1" ht="38.25" customHeight="1">
      <c r="A5" s="138" t="s">
        <v>75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AD5" s="135"/>
    </row>
    <row r="6" spans="3:30" ht="24" customHeight="1">
      <c r="C6" s="137" t="s">
        <v>128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D6" s="135"/>
    </row>
    <row r="7" spans="1:30" ht="46.5" customHeight="1">
      <c r="A7" s="27" t="s">
        <v>12</v>
      </c>
      <c r="AD7" s="136"/>
    </row>
    <row r="8" spans="1:34" ht="31.5" customHeight="1">
      <c r="A8" s="141" t="s">
        <v>1</v>
      </c>
      <c r="B8" s="157" t="s">
        <v>2</v>
      </c>
      <c r="C8" s="158" t="s">
        <v>35</v>
      </c>
      <c r="D8" s="65"/>
      <c r="E8" s="157" t="s">
        <v>13</v>
      </c>
      <c r="F8" s="157"/>
      <c r="G8" s="157"/>
      <c r="H8" s="157"/>
      <c r="I8" s="157"/>
      <c r="J8" s="157"/>
      <c r="K8" s="157"/>
      <c r="L8" s="157"/>
      <c r="M8" s="157" t="s">
        <v>14</v>
      </c>
      <c r="N8" s="157"/>
      <c r="O8" s="157"/>
      <c r="P8" s="157"/>
      <c r="Q8" s="157"/>
      <c r="R8" s="157"/>
      <c r="S8" s="157"/>
      <c r="T8" s="157"/>
      <c r="U8" s="157" t="s">
        <v>15</v>
      </c>
      <c r="V8" s="157"/>
      <c r="W8" s="157"/>
      <c r="X8" s="157"/>
      <c r="Y8" s="157"/>
      <c r="Z8" s="157"/>
      <c r="AA8" s="157"/>
      <c r="AB8" s="157"/>
      <c r="AC8" s="159" t="s">
        <v>27</v>
      </c>
      <c r="AD8" s="159" t="s">
        <v>36</v>
      </c>
      <c r="AH8" s="12"/>
    </row>
    <row r="9" spans="1:32" ht="37.5" customHeight="1">
      <c r="A9" s="141"/>
      <c r="B9" s="157"/>
      <c r="C9" s="158"/>
      <c r="D9" s="66"/>
      <c r="E9" s="159" t="s">
        <v>26</v>
      </c>
      <c r="F9" s="159"/>
      <c r="G9" s="159"/>
      <c r="H9" s="159"/>
      <c r="I9" s="157" t="s">
        <v>3</v>
      </c>
      <c r="J9" s="157"/>
      <c r="K9" s="157"/>
      <c r="L9" s="157"/>
      <c r="M9" s="156" t="s">
        <v>4</v>
      </c>
      <c r="N9" s="156"/>
      <c r="O9" s="156"/>
      <c r="P9" s="156"/>
      <c r="Q9" s="157" t="s">
        <v>5</v>
      </c>
      <c r="R9" s="157"/>
      <c r="S9" s="157"/>
      <c r="T9" s="157"/>
      <c r="U9" s="156" t="s">
        <v>6</v>
      </c>
      <c r="V9" s="156"/>
      <c r="W9" s="156"/>
      <c r="X9" s="156"/>
      <c r="Y9" s="157" t="s">
        <v>7</v>
      </c>
      <c r="Z9" s="157"/>
      <c r="AA9" s="157"/>
      <c r="AB9" s="157"/>
      <c r="AC9" s="159"/>
      <c r="AD9" s="159"/>
      <c r="AF9" s="25"/>
    </row>
    <row r="10" spans="1:32" ht="33.75" customHeight="1">
      <c r="A10" s="141"/>
      <c r="B10" s="157"/>
      <c r="C10" s="158"/>
      <c r="D10" s="66"/>
      <c r="E10" s="156" t="s">
        <v>28</v>
      </c>
      <c r="F10" s="156" t="s">
        <v>29</v>
      </c>
      <c r="G10" s="156"/>
      <c r="H10" s="156" t="s">
        <v>11</v>
      </c>
      <c r="I10" s="157" t="s">
        <v>28</v>
      </c>
      <c r="J10" s="157" t="s">
        <v>29</v>
      </c>
      <c r="K10" s="157"/>
      <c r="L10" s="157" t="s">
        <v>11</v>
      </c>
      <c r="M10" s="156" t="s">
        <v>28</v>
      </c>
      <c r="N10" s="156" t="s">
        <v>29</v>
      </c>
      <c r="O10" s="156"/>
      <c r="P10" s="156" t="s">
        <v>11</v>
      </c>
      <c r="Q10" s="157" t="s">
        <v>28</v>
      </c>
      <c r="R10" s="157" t="s">
        <v>29</v>
      </c>
      <c r="S10" s="157"/>
      <c r="T10" s="157" t="s">
        <v>11</v>
      </c>
      <c r="U10" s="156" t="s">
        <v>28</v>
      </c>
      <c r="V10" s="156" t="s">
        <v>29</v>
      </c>
      <c r="W10" s="156"/>
      <c r="X10" s="156" t="s">
        <v>11</v>
      </c>
      <c r="Y10" s="157" t="s">
        <v>28</v>
      </c>
      <c r="Z10" s="157" t="s">
        <v>29</v>
      </c>
      <c r="AA10" s="157"/>
      <c r="AB10" s="157" t="s">
        <v>11</v>
      </c>
      <c r="AC10" s="159"/>
      <c r="AD10" s="159"/>
      <c r="AF10" s="25"/>
    </row>
    <row r="11" spans="1:32" ht="33.75" customHeight="1">
      <c r="A11" s="141"/>
      <c r="B11" s="157"/>
      <c r="C11" s="158"/>
      <c r="D11" s="66"/>
      <c r="E11" s="156"/>
      <c r="F11" s="95" t="s">
        <v>39</v>
      </c>
      <c r="G11" s="67" t="s">
        <v>37</v>
      </c>
      <c r="H11" s="156"/>
      <c r="I11" s="157"/>
      <c r="J11" s="66" t="s">
        <v>39</v>
      </c>
      <c r="K11" s="65" t="s">
        <v>37</v>
      </c>
      <c r="L11" s="157"/>
      <c r="M11" s="156"/>
      <c r="N11" s="95" t="s">
        <v>39</v>
      </c>
      <c r="O11" s="67" t="s">
        <v>37</v>
      </c>
      <c r="P11" s="156"/>
      <c r="Q11" s="157"/>
      <c r="R11" s="68" t="s">
        <v>39</v>
      </c>
      <c r="S11" s="65" t="s">
        <v>37</v>
      </c>
      <c r="T11" s="157"/>
      <c r="U11" s="156"/>
      <c r="V11" s="95" t="s">
        <v>39</v>
      </c>
      <c r="W11" s="67" t="s">
        <v>37</v>
      </c>
      <c r="X11" s="156"/>
      <c r="Y11" s="157"/>
      <c r="Z11" s="68" t="s">
        <v>39</v>
      </c>
      <c r="AA11" s="65" t="s">
        <v>37</v>
      </c>
      <c r="AB11" s="157"/>
      <c r="AC11" s="159"/>
      <c r="AD11" s="159"/>
      <c r="AF11" s="25"/>
    </row>
    <row r="12" spans="1:34" s="27" customFormat="1" ht="75" customHeight="1">
      <c r="A12" s="8" t="s">
        <v>8</v>
      </c>
      <c r="B12" s="118" t="s">
        <v>21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20">
        <f>AC13+AC14+AC15+AC16+AC17+AC18+AC19+AC20</f>
        <v>227</v>
      </c>
      <c r="AD12" s="45">
        <f>AD13+AD14+AD15+AD16+AD17+AD18+AD19+AD20</f>
        <v>14</v>
      </c>
      <c r="AE12" s="26"/>
      <c r="AF12" s="26"/>
      <c r="AG12" s="26"/>
      <c r="AH12" s="26"/>
    </row>
    <row r="13" spans="1:34" s="27" customFormat="1" ht="75" customHeight="1">
      <c r="A13" s="97">
        <v>1</v>
      </c>
      <c r="B13" s="98" t="s">
        <v>116</v>
      </c>
      <c r="C13" s="48" t="s">
        <v>20</v>
      </c>
      <c r="D13" s="42"/>
      <c r="E13" s="43">
        <v>9</v>
      </c>
      <c r="F13" s="43"/>
      <c r="G13" s="43"/>
      <c r="H13" s="43">
        <v>1</v>
      </c>
      <c r="I13" s="42"/>
      <c r="J13" s="42"/>
      <c r="K13" s="42"/>
      <c r="L13" s="42"/>
      <c r="M13" s="43"/>
      <c r="N13" s="43"/>
      <c r="O13" s="43"/>
      <c r="P13" s="43"/>
      <c r="Q13" s="42"/>
      <c r="R13" s="42"/>
      <c r="S13" s="42"/>
      <c r="T13" s="42"/>
      <c r="U13" s="43"/>
      <c r="V13" s="43"/>
      <c r="W13" s="43"/>
      <c r="X13" s="43"/>
      <c r="Y13" s="42"/>
      <c r="Z13" s="42"/>
      <c r="AA13" s="42"/>
      <c r="AB13" s="42"/>
      <c r="AC13" s="43">
        <f aca="true" t="shared" si="0" ref="AC13:AC20">E13+F13+I13+J13+M13+N13+Q13+R13+U13+V13+Y13+Z13</f>
        <v>9</v>
      </c>
      <c r="AD13" s="45">
        <f aca="true" t="shared" si="1" ref="AD13:AD19">H13+L13+P13+T13+X13+AB13</f>
        <v>1</v>
      </c>
      <c r="AF13" s="26"/>
      <c r="AG13" s="26"/>
      <c r="AH13" s="26"/>
    </row>
    <row r="14" spans="1:31" ht="75" customHeight="1">
      <c r="A14" s="8">
        <v>2</v>
      </c>
      <c r="B14" s="53" t="s">
        <v>71</v>
      </c>
      <c r="C14" s="48" t="s">
        <v>20</v>
      </c>
      <c r="D14" s="42"/>
      <c r="E14" s="43"/>
      <c r="F14" s="43">
        <v>18</v>
      </c>
      <c r="G14" s="43" t="s">
        <v>8</v>
      </c>
      <c r="H14" s="43">
        <v>1</v>
      </c>
      <c r="I14" s="42"/>
      <c r="J14" s="42"/>
      <c r="K14" s="42"/>
      <c r="L14" s="42"/>
      <c r="M14" s="43"/>
      <c r="N14" s="43"/>
      <c r="O14" s="43"/>
      <c r="P14" s="43"/>
      <c r="Q14" s="42"/>
      <c r="R14" s="42"/>
      <c r="S14" s="42"/>
      <c r="T14" s="42"/>
      <c r="U14" s="43"/>
      <c r="V14" s="43"/>
      <c r="W14" s="43"/>
      <c r="X14" s="43"/>
      <c r="Y14" s="42"/>
      <c r="Z14" s="42"/>
      <c r="AA14" s="42"/>
      <c r="AB14" s="42"/>
      <c r="AC14" s="43">
        <f>E14+F14+I14+J14+M14+N14+Q14+R14+U14+V14+Y14+Z14</f>
        <v>18</v>
      </c>
      <c r="AD14" s="45">
        <f>H14+L14+P14+T14+X14+AB14</f>
        <v>1</v>
      </c>
      <c r="AE14" s="28"/>
    </row>
    <row r="15" spans="1:34" ht="75" customHeight="1">
      <c r="A15" s="97">
        <v>3</v>
      </c>
      <c r="B15" s="98" t="s">
        <v>18</v>
      </c>
      <c r="C15" s="39" t="s">
        <v>20</v>
      </c>
      <c r="D15" s="47"/>
      <c r="E15" s="46"/>
      <c r="F15" s="46">
        <v>30</v>
      </c>
      <c r="G15" s="46" t="s">
        <v>80</v>
      </c>
      <c r="H15" s="46">
        <v>2</v>
      </c>
      <c r="I15" s="47"/>
      <c r="J15" s="47"/>
      <c r="K15" s="47"/>
      <c r="L15" s="47"/>
      <c r="M15" s="43"/>
      <c r="N15" s="43"/>
      <c r="O15" s="43"/>
      <c r="P15" s="43"/>
      <c r="Q15" s="42"/>
      <c r="R15" s="42"/>
      <c r="S15" s="42"/>
      <c r="T15" s="42"/>
      <c r="U15" s="43"/>
      <c r="V15" s="43"/>
      <c r="W15" s="43"/>
      <c r="X15" s="43"/>
      <c r="Y15" s="42"/>
      <c r="Z15" s="42"/>
      <c r="AA15" s="42"/>
      <c r="AB15" s="42"/>
      <c r="AC15" s="43">
        <f t="shared" si="0"/>
        <v>30</v>
      </c>
      <c r="AD15" s="45">
        <f t="shared" si="1"/>
        <v>2</v>
      </c>
      <c r="AE15" s="28"/>
      <c r="AF15" s="28"/>
      <c r="AG15" s="28"/>
      <c r="AH15" s="29"/>
    </row>
    <row r="16" spans="1:34" ht="75" customHeight="1">
      <c r="A16" s="97">
        <v>4</v>
      </c>
      <c r="B16" s="53" t="s">
        <v>123</v>
      </c>
      <c r="C16" s="39" t="s">
        <v>20</v>
      </c>
      <c r="D16" s="47"/>
      <c r="E16" s="46"/>
      <c r="F16" s="46"/>
      <c r="G16" s="46"/>
      <c r="H16" s="46"/>
      <c r="I16" s="47"/>
      <c r="J16" s="47"/>
      <c r="K16" s="47"/>
      <c r="L16" s="76"/>
      <c r="M16" s="43"/>
      <c r="N16" s="43">
        <v>9</v>
      </c>
      <c r="O16" s="43" t="s">
        <v>8</v>
      </c>
      <c r="P16" s="43">
        <v>1</v>
      </c>
      <c r="Q16" s="42"/>
      <c r="R16" s="42"/>
      <c r="S16" s="42"/>
      <c r="T16" s="42"/>
      <c r="U16" s="43"/>
      <c r="V16" s="43"/>
      <c r="W16" s="43"/>
      <c r="X16" s="43"/>
      <c r="Y16" s="42"/>
      <c r="Z16" s="42"/>
      <c r="AA16" s="42"/>
      <c r="AB16" s="42"/>
      <c r="AC16" s="43">
        <f t="shared" si="0"/>
        <v>9</v>
      </c>
      <c r="AD16" s="45">
        <f t="shared" si="1"/>
        <v>1</v>
      </c>
      <c r="AE16" s="28"/>
      <c r="AF16" s="28"/>
      <c r="AG16" s="28"/>
      <c r="AH16" s="29"/>
    </row>
    <row r="17" spans="1:34" s="31" customFormat="1" ht="75" customHeight="1">
      <c r="A17" s="8">
        <v>5</v>
      </c>
      <c r="B17" s="53" t="s">
        <v>70</v>
      </c>
      <c r="C17" s="48" t="s">
        <v>20</v>
      </c>
      <c r="D17" s="42"/>
      <c r="E17" s="43">
        <v>9</v>
      </c>
      <c r="F17" s="43"/>
      <c r="G17" s="43"/>
      <c r="H17" s="43">
        <v>1</v>
      </c>
      <c r="I17" s="42"/>
      <c r="J17" s="42"/>
      <c r="K17" s="42"/>
      <c r="L17" s="42"/>
      <c r="M17" s="43"/>
      <c r="N17" s="43"/>
      <c r="O17" s="43"/>
      <c r="P17" s="43"/>
      <c r="Q17" s="42"/>
      <c r="R17" s="42"/>
      <c r="S17" s="42"/>
      <c r="T17" s="42"/>
      <c r="U17" s="43"/>
      <c r="V17" s="43"/>
      <c r="W17" s="43"/>
      <c r="X17" s="43"/>
      <c r="Y17" s="42"/>
      <c r="Z17" s="42"/>
      <c r="AA17" s="42"/>
      <c r="AB17" s="42"/>
      <c r="AC17" s="43">
        <f>E17+F17+I17+J17+M17+N17+Q17+R17+U17+V17+Y17+Z17</f>
        <v>9</v>
      </c>
      <c r="AD17" s="45">
        <f>H17+L17+P17+T17+X17+AB17</f>
        <v>1</v>
      </c>
      <c r="AE17" s="28"/>
      <c r="AF17" s="28"/>
      <c r="AG17" s="28"/>
      <c r="AH17" s="30"/>
    </row>
    <row r="18" spans="1:33" ht="75" customHeight="1">
      <c r="A18" s="8">
        <v>6</v>
      </c>
      <c r="B18" s="55" t="s">
        <v>30</v>
      </c>
      <c r="C18" s="56" t="s">
        <v>93</v>
      </c>
      <c r="D18" s="43"/>
      <c r="E18" s="43"/>
      <c r="F18" s="43">
        <v>30</v>
      </c>
      <c r="G18" s="43" t="s">
        <v>80</v>
      </c>
      <c r="H18" s="43">
        <v>2</v>
      </c>
      <c r="I18" s="56"/>
      <c r="J18" s="56">
        <v>30</v>
      </c>
      <c r="K18" s="56" t="s">
        <v>80</v>
      </c>
      <c r="L18" s="56">
        <v>2</v>
      </c>
      <c r="M18" s="43"/>
      <c r="N18" s="43">
        <v>30</v>
      </c>
      <c r="O18" s="43" t="s">
        <v>80</v>
      </c>
      <c r="P18" s="43">
        <v>1</v>
      </c>
      <c r="Q18" s="56"/>
      <c r="R18" s="56">
        <v>30</v>
      </c>
      <c r="S18" s="56" t="s">
        <v>80</v>
      </c>
      <c r="T18" s="56">
        <v>1</v>
      </c>
      <c r="U18" s="43"/>
      <c r="V18" s="43"/>
      <c r="W18" s="43"/>
      <c r="X18" s="43"/>
      <c r="Y18" s="56"/>
      <c r="Z18" s="56"/>
      <c r="AA18" s="56"/>
      <c r="AB18" s="56"/>
      <c r="AC18" s="43">
        <f>E18+F18+I18+J18+M18+N18+Q18+R18+U18+V18+Y18+Z18</f>
        <v>120</v>
      </c>
      <c r="AD18" s="45">
        <f>H18+L18+P18+T18+X18+AB18</f>
        <v>6</v>
      </c>
      <c r="AE18" s="28"/>
      <c r="AG18" s="13"/>
    </row>
    <row r="19" spans="1:33" ht="75" customHeight="1">
      <c r="A19" s="97">
        <v>7</v>
      </c>
      <c r="B19" s="53" t="s">
        <v>10</v>
      </c>
      <c r="C19" s="48" t="s">
        <v>20</v>
      </c>
      <c r="D19" s="42"/>
      <c r="E19" s="43"/>
      <c r="F19" s="43">
        <v>10</v>
      </c>
      <c r="G19" s="43" t="s">
        <v>80</v>
      </c>
      <c r="H19" s="43">
        <v>0</v>
      </c>
      <c r="I19" s="42"/>
      <c r="J19" s="42">
        <v>10</v>
      </c>
      <c r="K19" s="42" t="s">
        <v>80</v>
      </c>
      <c r="L19" s="42">
        <v>0</v>
      </c>
      <c r="M19" s="43"/>
      <c r="N19" s="43"/>
      <c r="O19" s="43"/>
      <c r="P19" s="43"/>
      <c r="Q19" s="42"/>
      <c r="R19" s="42"/>
      <c r="S19" s="42"/>
      <c r="T19" s="42"/>
      <c r="U19" s="43"/>
      <c r="V19" s="43"/>
      <c r="W19" s="43"/>
      <c r="X19" s="43"/>
      <c r="Y19" s="42"/>
      <c r="Z19" s="42"/>
      <c r="AA19" s="42"/>
      <c r="AB19" s="42"/>
      <c r="AC19" s="43">
        <f t="shared" si="0"/>
        <v>20</v>
      </c>
      <c r="AD19" s="45">
        <f t="shared" si="1"/>
        <v>0</v>
      </c>
      <c r="AE19" s="28"/>
      <c r="AG19" s="13"/>
    </row>
    <row r="20" spans="1:33" ht="75" customHeight="1">
      <c r="A20" s="97">
        <v>8</v>
      </c>
      <c r="B20" s="55" t="s">
        <v>78</v>
      </c>
      <c r="C20" s="59"/>
      <c r="D20" s="56"/>
      <c r="E20" s="43"/>
      <c r="F20" s="43"/>
      <c r="G20" s="43"/>
      <c r="H20" s="43"/>
      <c r="I20" s="56"/>
      <c r="J20" s="56"/>
      <c r="K20" s="56"/>
      <c r="L20" s="56"/>
      <c r="M20" s="43"/>
      <c r="N20" s="43"/>
      <c r="O20" s="43"/>
      <c r="P20" s="43"/>
      <c r="Q20" s="56"/>
      <c r="R20" s="56">
        <v>6</v>
      </c>
      <c r="S20" s="56"/>
      <c r="T20" s="56">
        <v>1</v>
      </c>
      <c r="U20" s="43"/>
      <c r="V20" s="43"/>
      <c r="W20" s="43"/>
      <c r="X20" s="43"/>
      <c r="Y20" s="56"/>
      <c r="Z20" s="56">
        <v>6</v>
      </c>
      <c r="AA20" s="56"/>
      <c r="AB20" s="56">
        <v>1</v>
      </c>
      <c r="AC20" s="43">
        <f t="shared" si="0"/>
        <v>12</v>
      </c>
      <c r="AD20" s="45">
        <f>H20+L20+P20+T20+X20+AB20</f>
        <v>2</v>
      </c>
      <c r="AE20" s="38"/>
      <c r="AF20" s="10"/>
      <c r="AG20" s="13"/>
    </row>
    <row r="21" spans="1:31" s="4" customFormat="1" ht="75" customHeight="1">
      <c r="A21" s="8" t="s">
        <v>17</v>
      </c>
      <c r="B21" s="105" t="s">
        <v>102</v>
      </c>
      <c r="C21" s="79" t="s">
        <v>89</v>
      </c>
      <c r="D21" s="79"/>
      <c r="E21" s="79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43">
        <f>AC22+AC23+AC24+AC26+AC27+AC28+AC29</f>
        <v>442</v>
      </c>
      <c r="AD21" s="45">
        <f>AD22+AD23+AD24+AD25+AD26+AD27+AD28+AD29</f>
        <v>62</v>
      </c>
      <c r="AE21" s="28"/>
    </row>
    <row r="22" spans="1:31" ht="75" customHeight="1">
      <c r="A22" s="8">
        <v>1</v>
      </c>
      <c r="B22" s="49" t="s">
        <v>90</v>
      </c>
      <c r="C22" s="42" t="s">
        <v>20</v>
      </c>
      <c r="D22" s="99"/>
      <c r="E22" s="43"/>
      <c r="F22" s="43">
        <v>60</v>
      </c>
      <c r="G22" s="43" t="s">
        <v>79</v>
      </c>
      <c r="H22" s="43">
        <v>9</v>
      </c>
      <c r="I22" s="42"/>
      <c r="J22" s="42">
        <v>40</v>
      </c>
      <c r="K22" s="42" t="s">
        <v>79</v>
      </c>
      <c r="L22" s="42">
        <v>5</v>
      </c>
      <c r="M22" s="43"/>
      <c r="N22" s="43">
        <v>18</v>
      </c>
      <c r="O22" s="43" t="s">
        <v>79</v>
      </c>
      <c r="P22" s="43">
        <v>2</v>
      </c>
      <c r="Q22" s="42"/>
      <c r="R22" s="42">
        <v>18</v>
      </c>
      <c r="S22" s="42" t="s">
        <v>79</v>
      </c>
      <c r="T22" s="42">
        <v>2</v>
      </c>
      <c r="U22" s="43"/>
      <c r="V22" s="43">
        <v>10</v>
      </c>
      <c r="W22" s="43" t="s">
        <v>79</v>
      </c>
      <c r="X22" s="43">
        <v>1</v>
      </c>
      <c r="Y22" s="42"/>
      <c r="Z22" s="42">
        <v>10</v>
      </c>
      <c r="AA22" s="42" t="s">
        <v>79</v>
      </c>
      <c r="AB22" s="42">
        <v>1</v>
      </c>
      <c r="AC22" s="43">
        <f aca="true" t="shared" si="2" ref="AC22:AC28">E22+F22+I22+J22+M22+N22+Q22+R22+U22+V22+Y22+Z22</f>
        <v>156</v>
      </c>
      <c r="AD22" s="45">
        <f aca="true" t="shared" si="3" ref="AD22:AD28">H22+L22+P22+T22+X22+AB22</f>
        <v>20</v>
      </c>
      <c r="AE22" s="28"/>
    </row>
    <row r="23" spans="1:31" ht="75" customHeight="1">
      <c r="A23" s="8">
        <v>2</v>
      </c>
      <c r="B23" s="49" t="s">
        <v>107</v>
      </c>
      <c r="C23" s="42" t="s">
        <v>20</v>
      </c>
      <c r="D23" s="42"/>
      <c r="E23" s="43"/>
      <c r="F23" s="43">
        <v>10</v>
      </c>
      <c r="G23" s="43" t="s">
        <v>79</v>
      </c>
      <c r="H23" s="43">
        <v>3</v>
      </c>
      <c r="I23" s="42"/>
      <c r="J23" s="42">
        <v>10</v>
      </c>
      <c r="K23" s="42" t="s">
        <v>79</v>
      </c>
      <c r="L23" s="42">
        <v>3</v>
      </c>
      <c r="M23" s="43"/>
      <c r="N23" s="43">
        <v>10</v>
      </c>
      <c r="O23" s="43" t="s">
        <v>79</v>
      </c>
      <c r="P23" s="43">
        <v>2</v>
      </c>
      <c r="Q23" s="42"/>
      <c r="R23" s="42">
        <v>10</v>
      </c>
      <c r="S23" s="42" t="s">
        <v>79</v>
      </c>
      <c r="T23" s="42">
        <v>1</v>
      </c>
      <c r="U23" s="43"/>
      <c r="V23" s="43">
        <v>10</v>
      </c>
      <c r="W23" s="43" t="s">
        <v>79</v>
      </c>
      <c r="X23" s="43">
        <v>1</v>
      </c>
      <c r="Y23" s="42"/>
      <c r="Z23" s="42">
        <v>10</v>
      </c>
      <c r="AA23" s="42" t="s">
        <v>79</v>
      </c>
      <c r="AB23" s="42">
        <v>1</v>
      </c>
      <c r="AC23" s="43">
        <f t="shared" si="2"/>
        <v>60</v>
      </c>
      <c r="AD23" s="45">
        <f t="shared" si="3"/>
        <v>11</v>
      </c>
      <c r="AE23" s="28"/>
    </row>
    <row r="24" spans="1:31" ht="75" customHeight="1">
      <c r="A24" s="8">
        <v>3</v>
      </c>
      <c r="B24" s="49" t="s">
        <v>108</v>
      </c>
      <c r="C24" s="42" t="s">
        <v>20</v>
      </c>
      <c r="D24" s="99"/>
      <c r="E24" s="43"/>
      <c r="F24" s="43">
        <v>18</v>
      </c>
      <c r="G24" s="43" t="s">
        <v>79</v>
      </c>
      <c r="H24" s="43">
        <v>3</v>
      </c>
      <c r="I24" s="42"/>
      <c r="J24" s="42">
        <v>18</v>
      </c>
      <c r="K24" s="42" t="s">
        <v>79</v>
      </c>
      <c r="L24" s="42">
        <v>3</v>
      </c>
      <c r="M24" s="43"/>
      <c r="N24" s="43"/>
      <c r="O24" s="43"/>
      <c r="P24" s="43"/>
      <c r="Q24" s="42"/>
      <c r="R24" s="42">
        <v>10</v>
      </c>
      <c r="S24" s="42" t="s">
        <v>79</v>
      </c>
      <c r="T24" s="42">
        <v>1</v>
      </c>
      <c r="U24" s="43"/>
      <c r="V24" s="43">
        <v>10</v>
      </c>
      <c r="W24" s="43" t="s">
        <v>79</v>
      </c>
      <c r="X24" s="43">
        <v>1</v>
      </c>
      <c r="Y24" s="42"/>
      <c r="Z24" s="42">
        <v>10</v>
      </c>
      <c r="AA24" s="42" t="s">
        <v>79</v>
      </c>
      <c r="AB24" s="42">
        <v>1</v>
      </c>
      <c r="AC24" s="43">
        <f>E24+F24+I24+J24+M24+N24+Q24+R24+U24+V24+Y24+Z24</f>
        <v>66</v>
      </c>
      <c r="AD24" s="45">
        <f>H24+L24+P24+T24+X24+AB24</f>
        <v>9</v>
      </c>
      <c r="AE24" s="28"/>
    </row>
    <row r="25" spans="1:31" ht="75" customHeight="1">
      <c r="A25" s="8">
        <v>4</v>
      </c>
      <c r="B25" s="49" t="s">
        <v>119</v>
      </c>
      <c r="C25" s="42" t="s">
        <v>20</v>
      </c>
      <c r="D25" s="99"/>
      <c r="E25" s="43"/>
      <c r="F25" s="43"/>
      <c r="G25" s="43"/>
      <c r="H25" s="43"/>
      <c r="I25" s="42"/>
      <c r="J25" s="42"/>
      <c r="K25" s="42"/>
      <c r="L25" s="42"/>
      <c r="M25" s="43"/>
      <c r="N25" s="43">
        <v>10</v>
      </c>
      <c r="O25" s="43" t="s">
        <v>79</v>
      </c>
      <c r="P25" s="43">
        <v>1</v>
      </c>
      <c r="Q25" s="42"/>
      <c r="R25" s="42"/>
      <c r="S25" s="42"/>
      <c r="T25" s="42"/>
      <c r="U25" s="43"/>
      <c r="V25" s="43"/>
      <c r="W25" s="43"/>
      <c r="X25" s="43"/>
      <c r="Y25" s="42"/>
      <c r="Z25" s="42"/>
      <c r="AA25" s="42"/>
      <c r="AB25" s="42"/>
      <c r="AC25" s="43">
        <f>E25+F25+I25+J25+M25+N25+Q25+R25+U25+V25+Y25+Z25</f>
        <v>10</v>
      </c>
      <c r="AD25" s="45">
        <f>H25+L25+P25+T25+X25+AB25</f>
        <v>1</v>
      </c>
      <c r="AE25" s="28"/>
    </row>
    <row r="26" spans="1:31" ht="75" customHeight="1">
      <c r="A26" s="8">
        <v>5</v>
      </c>
      <c r="B26" s="49" t="s">
        <v>86</v>
      </c>
      <c r="C26" s="42" t="s">
        <v>20</v>
      </c>
      <c r="D26" s="99"/>
      <c r="E26" s="43"/>
      <c r="F26" s="43">
        <v>18</v>
      </c>
      <c r="G26" s="43" t="s">
        <v>79</v>
      </c>
      <c r="H26" s="43">
        <v>3</v>
      </c>
      <c r="I26" s="42"/>
      <c r="J26" s="42">
        <v>18</v>
      </c>
      <c r="K26" s="42" t="s">
        <v>79</v>
      </c>
      <c r="L26" s="42">
        <v>2</v>
      </c>
      <c r="M26" s="43"/>
      <c r="N26" s="43">
        <v>10</v>
      </c>
      <c r="O26" s="43" t="s">
        <v>79</v>
      </c>
      <c r="P26" s="43">
        <v>1</v>
      </c>
      <c r="Q26" s="42"/>
      <c r="R26" s="42"/>
      <c r="S26" s="42"/>
      <c r="T26" s="42"/>
      <c r="U26" s="43"/>
      <c r="V26" s="43"/>
      <c r="W26" s="43"/>
      <c r="X26" s="43"/>
      <c r="Y26" s="42"/>
      <c r="Z26" s="42"/>
      <c r="AA26" s="42"/>
      <c r="AB26" s="42"/>
      <c r="AC26" s="43">
        <f t="shared" si="2"/>
        <v>46</v>
      </c>
      <c r="AD26" s="45">
        <f t="shared" si="3"/>
        <v>6</v>
      </c>
      <c r="AE26" s="28"/>
    </row>
    <row r="27" spans="1:31" ht="75" customHeight="1">
      <c r="A27" s="8">
        <v>6</v>
      </c>
      <c r="B27" s="49" t="s">
        <v>87</v>
      </c>
      <c r="C27" s="42" t="s">
        <v>20</v>
      </c>
      <c r="D27" s="99"/>
      <c r="E27" s="43"/>
      <c r="F27" s="43">
        <v>10</v>
      </c>
      <c r="G27" s="43" t="s">
        <v>79</v>
      </c>
      <c r="H27" s="43">
        <v>3</v>
      </c>
      <c r="I27" s="42"/>
      <c r="J27" s="42">
        <v>10</v>
      </c>
      <c r="K27" s="42" t="s">
        <v>79</v>
      </c>
      <c r="L27" s="42">
        <v>3</v>
      </c>
      <c r="M27" s="43"/>
      <c r="N27" s="43">
        <v>10</v>
      </c>
      <c r="O27" s="43" t="s">
        <v>79</v>
      </c>
      <c r="P27" s="43">
        <v>2</v>
      </c>
      <c r="Q27" s="42"/>
      <c r="R27" s="42">
        <v>10</v>
      </c>
      <c r="S27" s="42" t="s">
        <v>79</v>
      </c>
      <c r="T27" s="42">
        <v>2</v>
      </c>
      <c r="U27" s="43"/>
      <c r="V27" s="43">
        <v>10</v>
      </c>
      <c r="W27" s="43" t="s">
        <v>79</v>
      </c>
      <c r="X27" s="43">
        <v>1</v>
      </c>
      <c r="Y27" s="42"/>
      <c r="Z27" s="42">
        <v>10</v>
      </c>
      <c r="AA27" s="42" t="s">
        <v>79</v>
      </c>
      <c r="AB27" s="42">
        <v>1</v>
      </c>
      <c r="AC27" s="43">
        <f t="shared" si="2"/>
        <v>60</v>
      </c>
      <c r="AD27" s="45">
        <f t="shared" si="3"/>
        <v>12</v>
      </c>
      <c r="AE27" s="28"/>
    </row>
    <row r="28" spans="1:31" ht="75" customHeight="1">
      <c r="A28" s="8">
        <v>7</v>
      </c>
      <c r="B28" s="49" t="s">
        <v>88</v>
      </c>
      <c r="C28" s="42" t="s">
        <v>20</v>
      </c>
      <c r="D28" s="99"/>
      <c r="E28" s="43"/>
      <c r="F28" s="43">
        <v>20</v>
      </c>
      <c r="G28" s="43" t="s">
        <v>79</v>
      </c>
      <c r="H28" s="43">
        <v>2</v>
      </c>
      <c r="I28" s="42"/>
      <c r="J28" s="42">
        <v>10</v>
      </c>
      <c r="K28" s="42" t="s">
        <v>79</v>
      </c>
      <c r="L28" s="42">
        <v>1</v>
      </c>
      <c r="M28" s="43"/>
      <c r="N28" s="43"/>
      <c r="O28" s="43"/>
      <c r="P28" s="43"/>
      <c r="Q28" s="42"/>
      <c r="R28" s="42"/>
      <c r="S28" s="42"/>
      <c r="T28" s="42"/>
      <c r="U28" s="43"/>
      <c r="V28" s="43"/>
      <c r="W28" s="43"/>
      <c r="X28" s="43"/>
      <c r="Y28" s="42"/>
      <c r="Z28" s="42"/>
      <c r="AA28" s="42"/>
      <c r="AB28" s="42"/>
      <c r="AC28" s="43">
        <f t="shared" si="2"/>
        <v>30</v>
      </c>
      <c r="AD28" s="45">
        <f t="shared" si="3"/>
        <v>3</v>
      </c>
      <c r="AE28" s="28"/>
    </row>
    <row r="29" spans="1:31" ht="75" customHeight="1">
      <c r="A29" s="8">
        <v>8</v>
      </c>
      <c r="B29" s="60" t="s">
        <v>76</v>
      </c>
      <c r="C29" s="56">
        <v>8</v>
      </c>
      <c r="D29" s="104"/>
      <c r="E29" s="43"/>
      <c r="F29" s="43">
        <v>12</v>
      </c>
      <c r="G29" s="43" t="s">
        <v>79</v>
      </c>
      <c r="H29" s="43">
        <v>0</v>
      </c>
      <c r="I29" s="56"/>
      <c r="J29" s="56">
        <v>12</v>
      </c>
      <c r="K29" s="56" t="s">
        <v>79</v>
      </c>
      <c r="L29" s="56">
        <v>0</v>
      </c>
      <c r="M29" s="43"/>
      <c r="N29" s="43"/>
      <c r="O29" s="43"/>
      <c r="P29" s="43"/>
      <c r="Q29" s="56"/>
      <c r="R29" s="56"/>
      <c r="S29" s="56"/>
      <c r="T29" s="56"/>
      <c r="U29" s="43"/>
      <c r="V29" s="43"/>
      <c r="W29" s="43"/>
      <c r="X29" s="43"/>
      <c r="Y29" s="56"/>
      <c r="Z29" s="56"/>
      <c r="AA29" s="56"/>
      <c r="AB29" s="56"/>
      <c r="AC29" s="43">
        <f>E29+F29+I29+J29+M29+N29+Q29+R29+U29+V29+Y29+Z29</f>
        <v>24</v>
      </c>
      <c r="AD29" s="45">
        <f>H29+L29+P29+T29+X29+AB29</f>
        <v>0</v>
      </c>
      <c r="AE29" s="28"/>
    </row>
    <row r="30" spans="1:31" ht="75" customHeight="1">
      <c r="A30" s="8" t="s">
        <v>16</v>
      </c>
      <c r="B30" s="119" t="s">
        <v>22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43">
        <f>AC31+AC32+AC33+AC34+AC35+AC36+AC37+AC38+AC39+AC40+AC41+AC42</f>
        <v>406</v>
      </c>
      <c r="AD30" s="45">
        <f>AD31+AD32+AD33+AD34+AD35+AD36+AD37+AD38+AD39+AD40+AD41+AD42</f>
        <v>41</v>
      </c>
      <c r="AE30" s="28"/>
    </row>
    <row r="31" spans="1:32" ht="75" customHeight="1">
      <c r="A31" s="8">
        <v>1</v>
      </c>
      <c r="B31" s="41" t="s">
        <v>50</v>
      </c>
      <c r="C31" s="42" t="s">
        <v>91</v>
      </c>
      <c r="D31" s="42"/>
      <c r="E31" s="43"/>
      <c r="F31" s="43"/>
      <c r="G31" s="43"/>
      <c r="H31" s="43"/>
      <c r="I31" s="47"/>
      <c r="J31" s="47">
        <v>45</v>
      </c>
      <c r="K31" s="47" t="s">
        <v>8</v>
      </c>
      <c r="L31" s="47">
        <v>5</v>
      </c>
      <c r="M31" s="46"/>
      <c r="N31" s="46">
        <v>45</v>
      </c>
      <c r="O31" s="46" t="s">
        <v>8</v>
      </c>
      <c r="P31" s="46">
        <v>4</v>
      </c>
      <c r="Q31" s="47"/>
      <c r="R31" s="47"/>
      <c r="S31" s="47"/>
      <c r="T31" s="47"/>
      <c r="U31" s="46"/>
      <c r="V31" s="46"/>
      <c r="W31" s="46"/>
      <c r="X31" s="46"/>
      <c r="Y31" s="47"/>
      <c r="Z31" s="47"/>
      <c r="AA31" s="47"/>
      <c r="AB31" s="47"/>
      <c r="AC31" s="43">
        <f aca="true" t="shared" si="4" ref="AC31:AC40">E31+F31+I31+J31+M31+N31+Q31+R31+U31+V31+Y31+Z31</f>
        <v>90</v>
      </c>
      <c r="AD31" s="45">
        <f aca="true" t="shared" si="5" ref="AD31:AD40">H31+L31+P31+T31+X31+AB31</f>
        <v>9</v>
      </c>
      <c r="AE31" s="28"/>
      <c r="AF31" s="32"/>
    </row>
    <row r="32" spans="1:32" ht="75" customHeight="1">
      <c r="A32" s="8">
        <v>2</v>
      </c>
      <c r="B32" s="41" t="s">
        <v>51</v>
      </c>
      <c r="C32" s="42" t="s">
        <v>92</v>
      </c>
      <c r="D32" s="42"/>
      <c r="E32" s="43"/>
      <c r="F32" s="43"/>
      <c r="G32" s="43"/>
      <c r="H32" s="43"/>
      <c r="I32" s="47"/>
      <c r="J32" s="47"/>
      <c r="K32" s="47"/>
      <c r="L32" s="47"/>
      <c r="M32" s="46"/>
      <c r="N32" s="46"/>
      <c r="O32" s="46"/>
      <c r="P32" s="46"/>
      <c r="Q32" s="47"/>
      <c r="R32" s="47">
        <v>20</v>
      </c>
      <c r="S32" s="47" t="s">
        <v>8</v>
      </c>
      <c r="T32" s="47">
        <v>3</v>
      </c>
      <c r="U32" s="46"/>
      <c r="V32" s="46">
        <v>20</v>
      </c>
      <c r="W32" s="46" t="s">
        <v>8</v>
      </c>
      <c r="X32" s="46">
        <v>1</v>
      </c>
      <c r="Y32" s="47"/>
      <c r="Z32" s="47"/>
      <c r="AA32" s="47"/>
      <c r="AB32" s="47"/>
      <c r="AC32" s="43">
        <f t="shared" si="4"/>
        <v>40</v>
      </c>
      <c r="AD32" s="45">
        <f t="shared" si="5"/>
        <v>4</v>
      </c>
      <c r="AE32" s="28"/>
      <c r="AF32" s="32"/>
    </row>
    <row r="33" spans="1:32" ht="75" customHeight="1">
      <c r="A33" s="8">
        <v>3</v>
      </c>
      <c r="B33" s="44" t="s">
        <v>52</v>
      </c>
      <c r="C33" s="42" t="s">
        <v>120</v>
      </c>
      <c r="D33" s="42"/>
      <c r="E33" s="43"/>
      <c r="F33" s="43"/>
      <c r="G33" s="43"/>
      <c r="H33" s="43"/>
      <c r="I33" s="47"/>
      <c r="J33" s="47"/>
      <c r="K33" s="47"/>
      <c r="L33" s="47"/>
      <c r="M33" s="46">
        <v>10</v>
      </c>
      <c r="N33" s="46">
        <v>18</v>
      </c>
      <c r="O33" s="46" t="s">
        <v>80</v>
      </c>
      <c r="P33" s="46">
        <v>3</v>
      </c>
      <c r="Q33" s="47">
        <v>10</v>
      </c>
      <c r="R33" s="47">
        <v>18</v>
      </c>
      <c r="S33" s="47" t="s">
        <v>80</v>
      </c>
      <c r="T33" s="47">
        <v>3</v>
      </c>
      <c r="U33" s="46"/>
      <c r="V33" s="46">
        <v>18</v>
      </c>
      <c r="W33" s="46" t="s">
        <v>80</v>
      </c>
      <c r="X33" s="46">
        <v>1</v>
      </c>
      <c r="Y33" s="47"/>
      <c r="Z33" s="47"/>
      <c r="AA33" s="47"/>
      <c r="AB33" s="47"/>
      <c r="AC33" s="43">
        <f t="shared" si="4"/>
        <v>74</v>
      </c>
      <c r="AD33" s="45">
        <f t="shared" si="5"/>
        <v>7</v>
      </c>
      <c r="AE33" s="28"/>
      <c r="AF33" s="32"/>
    </row>
    <row r="34" spans="1:32" ht="75" customHeight="1">
      <c r="A34" s="8">
        <v>4</v>
      </c>
      <c r="B34" s="41" t="s">
        <v>53</v>
      </c>
      <c r="C34" s="42" t="s">
        <v>25</v>
      </c>
      <c r="D34" s="42"/>
      <c r="E34" s="43"/>
      <c r="F34" s="43"/>
      <c r="G34" s="43"/>
      <c r="H34" s="43"/>
      <c r="I34" s="47"/>
      <c r="J34" s="47"/>
      <c r="K34" s="47"/>
      <c r="L34" s="47"/>
      <c r="M34" s="46"/>
      <c r="N34" s="46"/>
      <c r="O34" s="46"/>
      <c r="P34" s="46"/>
      <c r="Q34" s="47"/>
      <c r="R34" s="47"/>
      <c r="S34" s="47"/>
      <c r="T34" s="47"/>
      <c r="U34" s="46">
        <v>10</v>
      </c>
      <c r="V34" s="46">
        <v>18</v>
      </c>
      <c r="W34" s="46" t="s">
        <v>80</v>
      </c>
      <c r="X34" s="46">
        <v>2</v>
      </c>
      <c r="Y34" s="47"/>
      <c r="Z34" s="47">
        <v>18</v>
      </c>
      <c r="AA34" s="47" t="s">
        <v>80</v>
      </c>
      <c r="AB34" s="47">
        <v>1</v>
      </c>
      <c r="AC34" s="43">
        <f t="shared" si="4"/>
        <v>46</v>
      </c>
      <c r="AD34" s="45">
        <f t="shared" si="5"/>
        <v>3</v>
      </c>
      <c r="AE34" s="28"/>
      <c r="AF34" s="32"/>
    </row>
    <row r="35" spans="1:32" ht="75" customHeight="1">
      <c r="A35" s="8">
        <v>5</v>
      </c>
      <c r="B35" s="41" t="s">
        <v>54</v>
      </c>
      <c r="C35" s="42" t="s">
        <v>85</v>
      </c>
      <c r="D35" s="42"/>
      <c r="E35" s="43"/>
      <c r="F35" s="43"/>
      <c r="G35" s="43"/>
      <c r="H35" s="43"/>
      <c r="I35" s="47"/>
      <c r="J35" s="47">
        <v>18</v>
      </c>
      <c r="K35" s="47" t="s">
        <v>8</v>
      </c>
      <c r="L35" s="47">
        <v>3</v>
      </c>
      <c r="M35" s="46"/>
      <c r="N35" s="46"/>
      <c r="O35" s="46"/>
      <c r="P35" s="46"/>
      <c r="Q35" s="47"/>
      <c r="R35" s="47"/>
      <c r="S35" s="47"/>
      <c r="T35" s="47"/>
      <c r="U35" s="46"/>
      <c r="V35" s="46"/>
      <c r="W35" s="46"/>
      <c r="X35" s="46"/>
      <c r="Y35" s="47"/>
      <c r="Z35" s="47"/>
      <c r="AA35" s="47"/>
      <c r="AB35" s="47"/>
      <c r="AC35" s="43">
        <f t="shared" si="4"/>
        <v>18</v>
      </c>
      <c r="AD35" s="45">
        <f t="shared" si="5"/>
        <v>3</v>
      </c>
      <c r="AE35" s="28"/>
      <c r="AF35" s="32"/>
    </row>
    <row r="36" spans="1:32" ht="75" customHeight="1">
      <c r="A36" s="8">
        <v>6</v>
      </c>
      <c r="B36" s="41" t="s">
        <v>130</v>
      </c>
      <c r="C36" s="42" t="s">
        <v>95</v>
      </c>
      <c r="D36" s="42"/>
      <c r="E36" s="43"/>
      <c r="F36" s="43"/>
      <c r="G36" s="43"/>
      <c r="H36" s="43"/>
      <c r="I36" s="47"/>
      <c r="J36" s="47">
        <v>18</v>
      </c>
      <c r="K36" s="47" t="s">
        <v>80</v>
      </c>
      <c r="L36" s="47">
        <v>3</v>
      </c>
      <c r="M36" s="46"/>
      <c r="N36" s="46">
        <v>15</v>
      </c>
      <c r="O36" s="46" t="s">
        <v>80</v>
      </c>
      <c r="P36" s="46">
        <v>1</v>
      </c>
      <c r="Q36" s="47"/>
      <c r="R36" s="47"/>
      <c r="S36" s="47"/>
      <c r="T36" s="47"/>
      <c r="U36" s="46"/>
      <c r="V36" s="46"/>
      <c r="W36" s="46"/>
      <c r="X36" s="46"/>
      <c r="Y36" s="47"/>
      <c r="Z36" s="47"/>
      <c r="AA36" s="47"/>
      <c r="AB36" s="47"/>
      <c r="AC36" s="43">
        <f t="shared" si="4"/>
        <v>33</v>
      </c>
      <c r="AD36" s="45">
        <f t="shared" si="5"/>
        <v>4</v>
      </c>
      <c r="AE36" s="28"/>
      <c r="AF36" s="32"/>
    </row>
    <row r="37" spans="1:32" ht="75" customHeight="1">
      <c r="A37" s="8">
        <v>7</v>
      </c>
      <c r="B37" s="41" t="s">
        <v>131</v>
      </c>
      <c r="C37" s="42" t="s">
        <v>93</v>
      </c>
      <c r="D37" s="42"/>
      <c r="E37" s="43"/>
      <c r="F37" s="43"/>
      <c r="G37" s="43"/>
      <c r="H37" s="43"/>
      <c r="I37" s="47"/>
      <c r="J37" s="47"/>
      <c r="K37" s="47"/>
      <c r="L37" s="47"/>
      <c r="M37" s="46"/>
      <c r="N37" s="46"/>
      <c r="O37" s="46"/>
      <c r="P37" s="46"/>
      <c r="Q37" s="47"/>
      <c r="R37" s="47">
        <v>15</v>
      </c>
      <c r="S37" s="47" t="s">
        <v>80</v>
      </c>
      <c r="T37" s="47">
        <v>2</v>
      </c>
      <c r="U37" s="46"/>
      <c r="V37" s="46"/>
      <c r="W37" s="46"/>
      <c r="X37" s="46"/>
      <c r="Y37" s="47"/>
      <c r="Z37" s="47"/>
      <c r="AA37" s="47"/>
      <c r="AB37" s="47"/>
      <c r="AC37" s="43">
        <f t="shared" si="4"/>
        <v>15</v>
      </c>
      <c r="AD37" s="45">
        <f t="shared" si="5"/>
        <v>2</v>
      </c>
      <c r="AE37" s="28"/>
      <c r="AF37" s="32"/>
    </row>
    <row r="38" spans="1:32" ht="75" customHeight="1">
      <c r="A38" s="8">
        <v>8</v>
      </c>
      <c r="B38" s="41" t="s">
        <v>55</v>
      </c>
      <c r="C38" s="42" t="s">
        <v>92</v>
      </c>
      <c r="D38" s="42"/>
      <c r="E38" s="43"/>
      <c r="F38" s="43"/>
      <c r="G38" s="43"/>
      <c r="H38" s="43"/>
      <c r="I38" s="47"/>
      <c r="J38" s="47"/>
      <c r="K38" s="47"/>
      <c r="L38" s="47"/>
      <c r="M38" s="46"/>
      <c r="N38" s="46"/>
      <c r="O38" s="46"/>
      <c r="P38" s="46"/>
      <c r="Q38" s="47"/>
      <c r="R38" s="47"/>
      <c r="S38" s="47"/>
      <c r="T38" s="47"/>
      <c r="U38" s="46"/>
      <c r="V38" s="46">
        <v>10</v>
      </c>
      <c r="W38" s="46" t="s">
        <v>8</v>
      </c>
      <c r="X38" s="46">
        <v>1</v>
      </c>
      <c r="Y38" s="47"/>
      <c r="Z38" s="47"/>
      <c r="AA38" s="47"/>
      <c r="AB38" s="47"/>
      <c r="AC38" s="43">
        <f t="shared" si="4"/>
        <v>10</v>
      </c>
      <c r="AD38" s="45">
        <f t="shared" si="5"/>
        <v>1</v>
      </c>
      <c r="AE38" s="28"/>
      <c r="AF38" s="32"/>
    </row>
    <row r="39" spans="1:31" ht="75" customHeight="1">
      <c r="A39" s="8">
        <v>9</v>
      </c>
      <c r="B39" s="41" t="s">
        <v>56</v>
      </c>
      <c r="C39" s="42" t="s">
        <v>20</v>
      </c>
      <c r="D39" s="42"/>
      <c r="E39" s="43"/>
      <c r="F39" s="43"/>
      <c r="G39" s="43"/>
      <c r="H39" s="43"/>
      <c r="I39" s="47"/>
      <c r="J39" s="47"/>
      <c r="K39" s="47"/>
      <c r="L39" s="47"/>
      <c r="M39" s="46"/>
      <c r="N39" s="46">
        <v>10</v>
      </c>
      <c r="O39" s="46" t="s">
        <v>79</v>
      </c>
      <c r="P39" s="46">
        <v>1</v>
      </c>
      <c r="Q39" s="47"/>
      <c r="R39" s="47">
        <v>10</v>
      </c>
      <c r="S39" s="47" t="s">
        <v>79</v>
      </c>
      <c r="T39" s="47">
        <v>1</v>
      </c>
      <c r="U39" s="46"/>
      <c r="V39" s="46">
        <v>10</v>
      </c>
      <c r="W39" s="46" t="s">
        <v>79</v>
      </c>
      <c r="X39" s="46">
        <v>1</v>
      </c>
      <c r="Y39" s="47"/>
      <c r="Z39" s="47">
        <v>10</v>
      </c>
      <c r="AA39" s="47" t="s">
        <v>79</v>
      </c>
      <c r="AB39" s="47">
        <v>1</v>
      </c>
      <c r="AC39" s="43">
        <f t="shared" si="4"/>
        <v>40</v>
      </c>
      <c r="AD39" s="45">
        <f t="shared" si="5"/>
        <v>4</v>
      </c>
      <c r="AE39" s="28"/>
    </row>
    <row r="40" spans="1:31" ht="75" customHeight="1">
      <c r="A40" s="8">
        <v>11</v>
      </c>
      <c r="B40" s="44" t="s">
        <v>77</v>
      </c>
      <c r="C40" s="42" t="s">
        <v>20</v>
      </c>
      <c r="D40" s="42"/>
      <c r="E40" s="43"/>
      <c r="F40" s="43"/>
      <c r="G40" s="43"/>
      <c r="H40" s="43"/>
      <c r="I40" s="47"/>
      <c r="J40" s="47"/>
      <c r="K40" s="47"/>
      <c r="L40" s="47"/>
      <c r="M40" s="46"/>
      <c r="N40" s="46">
        <v>20</v>
      </c>
      <c r="O40" s="46" t="s">
        <v>80</v>
      </c>
      <c r="P40" s="46">
        <v>2</v>
      </c>
      <c r="Q40" s="47"/>
      <c r="R40" s="47"/>
      <c r="S40" s="47"/>
      <c r="T40" s="47"/>
      <c r="U40" s="46"/>
      <c r="V40" s="46"/>
      <c r="W40" s="46"/>
      <c r="X40" s="46"/>
      <c r="Y40" s="47"/>
      <c r="Z40" s="47"/>
      <c r="AA40" s="47"/>
      <c r="AB40" s="47"/>
      <c r="AC40" s="43">
        <f t="shared" si="4"/>
        <v>20</v>
      </c>
      <c r="AD40" s="45">
        <f t="shared" si="5"/>
        <v>2</v>
      </c>
      <c r="AE40" s="28"/>
    </row>
    <row r="41" spans="1:31" ht="75" customHeight="1">
      <c r="A41" s="8">
        <v>13</v>
      </c>
      <c r="B41" s="41" t="s">
        <v>59</v>
      </c>
      <c r="C41" s="42" t="s">
        <v>25</v>
      </c>
      <c r="D41" s="42"/>
      <c r="E41" s="43"/>
      <c r="F41" s="43"/>
      <c r="G41" s="43"/>
      <c r="H41" s="43"/>
      <c r="I41" s="47"/>
      <c r="J41" s="47"/>
      <c r="K41" s="47"/>
      <c r="L41" s="47"/>
      <c r="M41" s="46"/>
      <c r="N41" s="46"/>
      <c r="O41" s="46"/>
      <c r="P41" s="46"/>
      <c r="Q41" s="47"/>
      <c r="R41" s="47"/>
      <c r="S41" s="47"/>
      <c r="T41" s="47"/>
      <c r="U41" s="46"/>
      <c r="V41" s="46"/>
      <c r="W41" s="46"/>
      <c r="X41" s="46"/>
      <c r="Y41" s="47"/>
      <c r="Z41" s="47">
        <v>10</v>
      </c>
      <c r="AA41" s="47" t="s">
        <v>80</v>
      </c>
      <c r="AB41" s="47">
        <v>1</v>
      </c>
      <c r="AC41" s="43">
        <f>E41+F41+I41+J41+M41+N41+Q41+R41+U41+V41+Y41+Z41</f>
        <v>10</v>
      </c>
      <c r="AD41" s="45">
        <f>H41+L41+P41+T41+X41+AB41</f>
        <v>1</v>
      </c>
      <c r="AE41" s="28"/>
    </row>
    <row r="42" spans="1:31" ht="75" customHeight="1">
      <c r="A42" s="8">
        <v>14</v>
      </c>
      <c r="B42" s="41" t="s">
        <v>60</v>
      </c>
      <c r="C42" s="42" t="s">
        <v>20</v>
      </c>
      <c r="D42" s="42"/>
      <c r="E42" s="43"/>
      <c r="F42" s="43"/>
      <c r="G42" s="43"/>
      <c r="H42" s="43"/>
      <c r="I42" s="47"/>
      <c r="J42" s="47"/>
      <c r="K42" s="47"/>
      <c r="L42" s="47"/>
      <c r="M42" s="46"/>
      <c r="N42" s="46"/>
      <c r="O42" s="46"/>
      <c r="P42" s="46"/>
      <c r="Q42" s="47"/>
      <c r="R42" s="47"/>
      <c r="S42" s="47"/>
      <c r="T42" s="47"/>
      <c r="U42" s="46"/>
      <c r="V42" s="46">
        <v>10</v>
      </c>
      <c r="W42" s="46" t="s">
        <v>84</v>
      </c>
      <c r="X42" s="46">
        <v>1</v>
      </c>
      <c r="Y42" s="47"/>
      <c r="Z42" s="47"/>
      <c r="AA42" s="47"/>
      <c r="AB42" s="47"/>
      <c r="AC42" s="43">
        <f>E42+F42+I42+J42+M42+N42+Q42+R42+U42+V42+Y42+Z42</f>
        <v>10</v>
      </c>
      <c r="AD42" s="45">
        <f>H42+L42+P42+T42+X42+AB42</f>
        <v>1</v>
      </c>
      <c r="AE42" s="28"/>
    </row>
    <row r="43" spans="1:31" ht="75" customHeight="1">
      <c r="A43" s="8" t="s">
        <v>24</v>
      </c>
      <c r="B43" s="131" t="s">
        <v>42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43">
        <f>AC44</f>
        <v>470</v>
      </c>
      <c r="AD43" s="45">
        <f>AD44</f>
        <v>63</v>
      </c>
      <c r="AE43" s="28"/>
    </row>
    <row r="44" spans="1:34" ht="75" customHeight="1">
      <c r="A44" s="8" t="s">
        <v>40</v>
      </c>
      <c r="B44" s="130" t="s">
        <v>72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43">
        <f>AC45+AC46+AC47+AC48+AC49+AC50+AC51+AC52+AC53+AC54+AC55+AC56+AC57</f>
        <v>470</v>
      </c>
      <c r="AD44" s="45">
        <f>AD45+AD46+AD47+AD48+AD49+AD50+AD51+AD52+AD53+AD54+AD55+AD56+AD57</f>
        <v>63</v>
      </c>
      <c r="AE44" s="28"/>
      <c r="AF44" s="33"/>
      <c r="AG44" s="34"/>
      <c r="AH44" s="33"/>
    </row>
    <row r="45" spans="1:33" ht="75" customHeight="1">
      <c r="A45" s="8">
        <v>1</v>
      </c>
      <c r="B45" s="51" t="s">
        <v>57</v>
      </c>
      <c r="C45" s="37" t="s">
        <v>20</v>
      </c>
      <c r="D45" s="23"/>
      <c r="E45" s="36"/>
      <c r="F45" s="36"/>
      <c r="G45" s="36"/>
      <c r="H45" s="36"/>
      <c r="I45" s="37"/>
      <c r="J45" s="37"/>
      <c r="K45" s="37"/>
      <c r="L45" s="37"/>
      <c r="M45" s="36"/>
      <c r="N45" s="36">
        <v>9</v>
      </c>
      <c r="O45" s="36" t="s">
        <v>8</v>
      </c>
      <c r="P45" s="36">
        <v>1</v>
      </c>
      <c r="Q45" s="37"/>
      <c r="R45" s="37"/>
      <c r="S45" s="37"/>
      <c r="T45" s="37"/>
      <c r="U45" s="36"/>
      <c r="V45" s="36"/>
      <c r="W45" s="36"/>
      <c r="X45" s="36"/>
      <c r="Y45" s="37"/>
      <c r="Z45" s="37"/>
      <c r="AA45" s="37"/>
      <c r="AB45" s="37"/>
      <c r="AC45" s="43">
        <f aca="true" t="shared" si="6" ref="AC45:AC57">E45+F45+I45+J45+M45+N45+Q45+R45+U45+V45+Y45+Z45</f>
        <v>9</v>
      </c>
      <c r="AD45" s="45">
        <v>1</v>
      </c>
      <c r="AE45" s="28"/>
      <c r="AG45" s="13"/>
    </row>
    <row r="46" spans="1:33" ht="75" customHeight="1">
      <c r="A46" s="8">
        <v>2</v>
      </c>
      <c r="B46" s="52" t="s">
        <v>62</v>
      </c>
      <c r="C46" s="37" t="s">
        <v>20</v>
      </c>
      <c r="D46" s="23"/>
      <c r="E46" s="36"/>
      <c r="F46" s="36"/>
      <c r="G46" s="36"/>
      <c r="H46" s="36"/>
      <c r="I46" s="37"/>
      <c r="J46" s="37"/>
      <c r="K46" s="37"/>
      <c r="L46" s="37"/>
      <c r="M46" s="36"/>
      <c r="N46" s="36"/>
      <c r="O46" s="36"/>
      <c r="P46" s="36"/>
      <c r="Q46" s="37"/>
      <c r="R46" s="37">
        <v>5</v>
      </c>
      <c r="S46" s="37" t="s">
        <v>80</v>
      </c>
      <c r="T46" s="37">
        <v>1</v>
      </c>
      <c r="U46" s="36"/>
      <c r="V46" s="36"/>
      <c r="W46" s="36"/>
      <c r="X46" s="36"/>
      <c r="Y46" s="37"/>
      <c r="Z46" s="37"/>
      <c r="AA46" s="37"/>
      <c r="AB46" s="37"/>
      <c r="AC46" s="43">
        <f t="shared" si="6"/>
        <v>5</v>
      </c>
      <c r="AD46" s="45">
        <f aca="true" t="shared" si="7" ref="AD46:AD57">H46+L46+P46+T46+X46+AB46</f>
        <v>1</v>
      </c>
      <c r="AE46" s="28"/>
      <c r="AG46" s="13"/>
    </row>
    <row r="47" spans="1:33" ht="75" customHeight="1">
      <c r="A47" s="8">
        <v>3</v>
      </c>
      <c r="B47" s="52" t="s">
        <v>63</v>
      </c>
      <c r="C47" s="37" t="s">
        <v>93</v>
      </c>
      <c r="D47" s="23"/>
      <c r="E47" s="36"/>
      <c r="F47" s="36"/>
      <c r="G47" s="36"/>
      <c r="H47" s="36"/>
      <c r="I47" s="37"/>
      <c r="J47" s="37"/>
      <c r="K47" s="37"/>
      <c r="L47" s="37"/>
      <c r="M47" s="36"/>
      <c r="N47" s="36">
        <v>20</v>
      </c>
      <c r="O47" s="36" t="s">
        <v>79</v>
      </c>
      <c r="P47" s="36">
        <v>2</v>
      </c>
      <c r="Q47" s="37"/>
      <c r="R47" s="37">
        <v>25</v>
      </c>
      <c r="S47" s="37" t="s">
        <v>79</v>
      </c>
      <c r="T47" s="37">
        <v>2</v>
      </c>
      <c r="U47" s="36"/>
      <c r="V47" s="36"/>
      <c r="W47" s="36"/>
      <c r="X47" s="36"/>
      <c r="Y47" s="37"/>
      <c r="Z47" s="37"/>
      <c r="AA47" s="37"/>
      <c r="AB47" s="37"/>
      <c r="AC47" s="43">
        <f t="shared" si="6"/>
        <v>45</v>
      </c>
      <c r="AD47" s="45">
        <f t="shared" si="7"/>
        <v>4</v>
      </c>
      <c r="AE47" s="28"/>
      <c r="AG47" s="13"/>
    </row>
    <row r="48" spans="1:31" s="22" customFormat="1" ht="75" customHeight="1">
      <c r="A48" s="8">
        <v>4</v>
      </c>
      <c r="B48" s="53" t="s">
        <v>64</v>
      </c>
      <c r="C48" s="37" t="s">
        <v>20</v>
      </c>
      <c r="D48" s="23"/>
      <c r="E48" s="36"/>
      <c r="F48" s="36"/>
      <c r="G48" s="36"/>
      <c r="H48" s="36"/>
      <c r="I48" s="37"/>
      <c r="J48" s="37"/>
      <c r="K48" s="37"/>
      <c r="L48" s="37"/>
      <c r="M48" s="36"/>
      <c r="N48" s="36"/>
      <c r="O48" s="36"/>
      <c r="P48" s="36"/>
      <c r="Q48" s="37"/>
      <c r="R48" s="37"/>
      <c r="S48" s="37"/>
      <c r="T48" s="37"/>
      <c r="U48" s="36"/>
      <c r="V48" s="36">
        <v>9</v>
      </c>
      <c r="W48" s="36" t="s">
        <v>80</v>
      </c>
      <c r="X48" s="36">
        <v>1</v>
      </c>
      <c r="Y48" s="37"/>
      <c r="Z48" s="37"/>
      <c r="AA48" s="37"/>
      <c r="AB48" s="37"/>
      <c r="AC48" s="43">
        <f t="shared" si="6"/>
        <v>9</v>
      </c>
      <c r="AD48" s="45">
        <f t="shared" si="7"/>
        <v>1</v>
      </c>
      <c r="AE48" s="28"/>
    </row>
    <row r="49" spans="1:31" s="22" customFormat="1" ht="75" customHeight="1">
      <c r="A49" s="8">
        <v>5</v>
      </c>
      <c r="B49" s="53" t="s">
        <v>65</v>
      </c>
      <c r="C49" s="37" t="s">
        <v>20</v>
      </c>
      <c r="D49" s="23"/>
      <c r="E49" s="36"/>
      <c r="F49" s="36"/>
      <c r="G49" s="36"/>
      <c r="H49" s="36"/>
      <c r="I49" s="37"/>
      <c r="J49" s="37"/>
      <c r="K49" s="37"/>
      <c r="L49" s="37"/>
      <c r="M49" s="36"/>
      <c r="N49" s="36"/>
      <c r="O49" s="36"/>
      <c r="P49" s="36"/>
      <c r="Q49" s="37"/>
      <c r="R49" s="37"/>
      <c r="S49" s="37"/>
      <c r="T49" s="37"/>
      <c r="U49" s="36"/>
      <c r="V49" s="36"/>
      <c r="W49" s="36"/>
      <c r="X49" s="36"/>
      <c r="Y49" s="37"/>
      <c r="Z49" s="37">
        <v>9</v>
      </c>
      <c r="AA49" s="37" t="s">
        <v>80</v>
      </c>
      <c r="AB49" s="37">
        <v>1</v>
      </c>
      <c r="AC49" s="43">
        <f t="shared" si="6"/>
        <v>9</v>
      </c>
      <c r="AD49" s="45">
        <f t="shared" si="7"/>
        <v>1</v>
      </c>
      <c r="AE49" s="28"/>
    </row>
    <row r="50" spans="1:31" s="22" customFormat="1" ht="75" customHeight="1">
      <c r="A50" s="8">
        <v>6</v>
      </c>
      <c r="B50" s="52" t="s">
        <v>66</v>
      </c>
      <c r="C50" s="37" t="s">
        <v>20</v>
      </c>
      <c r="D50" s="23"/>
      <c r="E50" s="36"/>
      <c r="F50" s="36"/>
      <c r="G50" s="36"/>
      <c r="H50" s="36"/>
      <c r="I50" s="37"/>
      <c r="J50" s="37"/>
      <c r="K50" s="37"/>
      <c r="L50" s="37"/>
      <c r="M50" s="36"/>
      <c r="N50" s="36"/>
      <c r="O50" s="36"/>
      <c r="P50" s="36"/>
      <c r="Q50" s="37"/>
      <c r="R50" s="37"/>
      <c r="S50" s="37"/>
      <c r="T50" s="37"/>
      <c r="U50" s="36"/>
      <c r="V50" s="121"/>
      <c r="W50" s="121"/>
      <c r="X50" s="121"/>
      <c r="Y50" s="37"/>
      <c r="Z50" s="36">
        <v>9</v>
      </c>
      <c r="AA50" s="36" t="s">
        <v>80</v>
      </c>
      <c r="AB50" s="36">
        <v>1</v>
      </c>
      <c r="AC50" s="43">
        <f>E50+F50+I50+J50+M50+N50+Q50+R50+U50+Z50+Y50</f>
        <v>9</v>
      </c>
      <c r="AD50" s="45">
        <f>H50+L50+P50+T50+AB50</f>
        <v>1</v>
      </c>
      <c r="AE50" s="28"/>
    </row>
    <row r="51" spans="1:31" ht="75" customHeight="1">
      <c r="A51" s="8">
        <v>7</v>
      </c>
      <c r="B51" s="52" t="s">
        <v>67</v>
      </c>
      <c r="C51" s="37" t="s">
        <v>25</v>
      </c>
      <c r="D51" s="23"/>
      <c r="E51" s="36"/>
      <c r="F51" s="36"/>
      <c r="G51" s="36"/>
      <c r="H51" s="36"/>
      <c r="I51" s="37"/>
      <c r="J51" s="37"/>
      <c r="K51" s="37"/>
      <c r="L51" s="37"/>
      <c r="M51" s="36"/>
      <c r="N51" s="36"/>
      <c r="O51" s="36"/>
      <c r="P51" s="36"/>
      <c r="Q51" s="37"/>
      <c r="R51" s="37"/>
      <c r="S51" s="37"/>
      <c r="T51" s="37"/>
      <c r="U51" s="36"/>
      <c r="V51" s="36">
        <v>25</v>
      </c>
      <c r="W51" s="36" t="s">
        <v>79</v>
      </c>
      <c r="X51" s="36">
        <v>2</v>
      </c>
      <c r="Y51" s="37"/>
      <c r="Z51" s="37">
        <v>15</v>
      </c>
      <c r="AA51" s="37" t="s">
        <v>79</v>
      </c>
      <c r="AB51" s="37">
        <v>2</v>
      </c>
      <c r="AC51" s="43">
        <f t="shared" si="6"/>
        <v>40</v>
      </c>
      <c r="AD51" s="45">
        <f>H51+L51+P51+T51+X51+AB51</f>
        <v>4</v>
      </c>
      <c r="AE51" s="28"/>
    </row>
    <row r="52" spans="1:31" ht="75" customHeight="1">
      <c r="A52" s="8">
        <v>8</v>
      </c>
      <c r="B52" s="52" t="s">
        <v>124</v>
      </c>
      <c r="C52" s="37" t="s">
        <v>20</v>
      </c>
      <c r="D52" s="23"/>
      <c r="E52" s="36"/>
      <c r="F52" s="36"/>
      <c r="G52" s="36"/>
      <c r="H52" s="36"/>
      <c r="I52" s="37"/>
      <c r="J52" s="37"/>
      <c r="K52" s="37"/>
      <c r="L52" s="37"/>
      <c r="M52" s="36"/>
      <c r="N52" s="36"/>
      <c r="O52" s="36"/>
      <c r="P52" s="36"/>
      <c r="Q52" s="37"/>
      <c r="R52" s="37"/>
      <c r="S52" s="37"/>
      <c r="T52" s="37"/>
      <c r="U52" s="36"/>
      <c r="V52" s="36"/>
      <c r="W52" s="36"/>
      <c r="X52" s="36"/>
      <c r="Y52" s="37"/>
      <c r="Z52" s="37">
        <v>9</v>
      </c>
      <c r="AA52" s="37" t="s">
        <v>79</v>
      </c>
      <c r="AB52" s="37">
        <v>1</v>
      </c>
      <c r="AC52" s="43">
        <f t="shared" si="6"/>
        <v>9</v>
      </c>
      <c r="AD52" s="45">
        <f t="shared" si="7"/>
        <v>1</v>
      </c>
      <c r="AE52" s="28"/>
    </row>
    <row r="53" spans="1:31" ht="75" customHeight="1">
      <c r="A53" s="8">
        <v>9</v>
      </c>
      <c r="B53" s="54" t="s">
        <v>68</v>
      </c>
      <c r="C53" s="37" t="s">
        <v>93</v>
      </c>
      <c r="D53" s="23"/>
      <c r="E53" s="36"/>
      <c r="F53" s="36"/>
      <c r="G53" s="36"/>
      <c r="H53" s="36"/>
      <c r="I53" s="37"/>
      <c r="J53" s="37"/>
      <c r="K53" s="37"/>
      <c r="L53" s="37"/>
      <c r="M53" s="36">
        <v>30</v>
      </c>
      <c r="N53" s="36"/>
      <c r="O53" s="36"/>
      <c r="P53" s="36">
        <v>1</v>
      </c>
      <c r="Q53" s="37">
        <v>30</v>
      </c>
      <c r="R53" s="37"/>
      <c r="S53" s="37"/>
      <c r="T53" s="37">
        <v>3</v>
      </c>
      <c r="U53" s="36"/>
      <c r="V53" s="36"/>
      <c r="W53" s="36"/>
      <c r="X53" s="36"/>
      <c r="Y53" s="37"/>
      <c r="Z53" s="37"/>
      <c r="AA53" s="37"/>
      <c r="AB53" s="37"/>
      <c r="AC53" s="43">
        <f t="shared" si="6"/>
        <v>60</v>
      </c>
      <c r="AD53" s="45">
        <f t="shared" si="7"/>
        <v>4</v>
      </c>
      <c r="AE53" s="28"/>
    </row>
    <row r="54" spans="1:31" ht="75" customHeight="1">
      <c r="A54" s="8">
        <v>10</v>
      </c>
      <c r="B54" s="53" t="s">
        <v>69</v>
      </c>
      <c r="C54" s="37" t="s">
        <v>93</v>
      </c>
      <c r="D54" s="23"/>
      <c r="E54" s="36"/>
      <c r="F54" s="36"/>
      <c r="G54" s="36"/>
      <c r="H54" s="36"/>
      <c r="I54" s="37"/>
      <c r="J54" s="37"/>
      <c r="K54" s="37"/>
      <c r="L54" s="37"/>
      <c r="M54" s="36">
        <v>30</v>
      </c>
      <c r="N54" s="36"/>
      <c r="O54" s="36"/>
      <c r="P54" s="36">
        <v>1</v>
      </c>
      <c r="Q54" s="37">
        <v>30</v>
      </c>
      <c r="R54" s="37"/>
      <c r="S54" s="37"/>
      <c r="T54" s="37">
        <v>3</v>
      </c>
      <c r="U54" s="36"/>
      <c r="V54" s="36"/>
      <c r="W54" s="36"/>
      <c r="X54" s="36"/>
      <c r="Y54" s="37"/>
      <c r="Z54" s="37"/>
      <c r="AA54" s="37"/>
      <c r="AB54" s="37"/>
      <c r="AC54" s="43">
        <f t="shared" si="6"/>
        <v>60</v>
      </c>
      <c r="AD54" s="45">
        <f t="shared" si="7"/>
        <v>4</v>
      </c>
      <c r="AE54" s="28"/>
    </row>
    <row r="55" spans="1:31" ht="75" customHeight="1">
      <c r="A55" s="8">
        <v>11</v>
      </c>
      <c r="B55" s="53" t="s">
        <v>115</v>
      </c>
      <c r="C55" s="37" t="s">
        <v>20</v>
      </c>
      <c r="D55" s="23"/>
      <c r="E55" s="36"/>
      <c r="F55" s="36"/>
      <c r="G55" s="36"/>
      <c r="H55" s="36"/>
      <c r="I55" s="37"/>
      <c r="J55" s="37"/>
      <c r="K55" s="37"/>
      <c r="L55" s="37"/>
      <c r="M55" s="36"/>
      <c r="N55" s="36"/>
      <c r="O55" s="36"/>
      <c r="P55" s="36"/>
      <c r="Q55" s="37"/>
      <c r="R55" s="37"/>
      <c r="S55" s="37"/>
      <c r="T55" s="37"/>
      <c r="U55" s="36"/>
      <c r="V55" s="36">
        <v>18</v>
      </c>
      <c r="W55" s="36" t="s">
        <v>80</v>
      </c>
      <c r="X55" s="36">
        <v>2</v>
      </c>
      <c r="Y55" s="37"/>
      <c r="Z55" s="37"/>
      <c r="AA55" s="37"/>
      <c r="AB55" s="37"/>
      <c r="AC55" s="43">
        <f t="shared" si="6"/>
        <v>18</v>
      </c>
      <c r="AD55" s="45">
        <f t="shared" si="7"/>
        <v>2</v>
      </c>
      <c r="AE55" s="28"/>
    </row>
    <row r="56" spans="1:31" ht="75" customHeight="1">
      <c r="A56" s="8">
        <v>14</v>
      </c>
      <c r="B56" s="52" t="s">
        <v>121</v>
      </c>
      <c r="C56" s="42" t="s">
        <v>20</v>
      </c>
      <c r="D56" s="42"/>
      <c r="E56" s="43"/>
      <c r="F56" s="43"/>
      <c r="G56" s="43"/>
      <c r="H56" s="43"/>
      <c r="I56" s="42"/>
      <c r="J56" s="42"/>
      <c r="K56" s="42"/>
      <c r="L56" s="42"/>
      <c r="M56" s="43"/>
      <c r="N56" s="43"/>
      <c r="O56" s="43"/>
      <c r="P56" s="43"/>
      <c r="Q56" s="42"/>
      <c r="R56" s="42"/>
      <c r="S56" s="42"/>
      <c r="T56" s="42"/>
      <c r="U56" s="43"/>
      <c r="V56" s="43">
        <v>15</v>
      </c>
      <c r="W56" s="43" t="s">
        <v>84</v>
      </c>
      <c r="X56" s="43">
        <v>2</v>
      </c>
      <c r="Y56" s="42"/>
      <c r="Z56" s="42">
        <v>30</v>
      </c>
      <c r="AA56" s="42" t="s">
        <v>84</v>
      </c>
      <c r="AB56" s="42">
        <v>13</v>
      </c>
      <c r="AC56" s="43">
        <f t="shared" si="6"/>
        <v>45</v>
      </c>
      <c r="AD56" s="45">
        <f t="shared" si="7"/>
        <v>15</v>
      </c>
      <c r="AE56" s="28"/>
    </row>
    <row r="57" spans="1:31" ht="120" customHeight="1">
      <c r="A57" s="8">
        <v>16</v>
      </c>
      <c r="B57" s="163" t="s">
        <v>43</v>
      </c>
      <c r="C57" s="42" t="s">
        <v>20</v>
      </c>
      <c r="D57" s="42"/>
      <c r="E57" s="43"/>
      <c r="F57" s="43"/>
      <c r="G57" s="43"/>
      <c r="H57" s="43"/>
      <c r="I57" s="42"/>
      <c r="J57" s="42"/>
      <c r="K57" s="42"/>
      <c r="L57" s="42"/>
      <c r="M57" s="43"/>
      <c r="N57" s="43">
        <v>19</v>
      </c>
      <c r="O57" s="43"/>
      <c r="P57" s="43">
        <v>4</v>
      </c>
      <c r="Q57" s="42"/>
      <c r="R57" s="42">
        <v>19</v>
      </c>
      <c r="S57" s="42"/>
      <c r="T57" s="56">
        <v>4</v>
      </c>
      <c r="U57" s="43"/>
      <c r="V57" s="43">
        <v>95</v>
      </c>
      <c r="W57" s="43"/>
      <c r="X57" s="43">
        <v>12</v>
      </c>
      <c r="Y57" s="42"/>
      <c r="Z57" s="42">
        <v>19</v>
      </c>
      <c r="AA57" s="42"/>
      <c r="AB57" s="56">
        <v>4</v>
      </c>
      <c r="AC57" s="43">
        <f t="shared" si="6"/>
        <v>152</v>
      </c>
      <c r="AD57" s="45">
        <f t="shared" si="7"/>
        <v>24</v>
      </c>
      <c r="AE57" s="28"/>
    </row>
    <row r="58" spans="1:31" ht="75" customHeight="1">
      <c r="A58" s="8" t="s">
        <v>23</v>
      </c>
      <c r="B58" s="131" t="s">
        <v>109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43"/>
      <c r="AD58" s="45"/>
      <c r="AE58" s="28"/>
    </row>
    <row r="59" spans="1:31" ht="75" customHeight="1">
      <c r="A59" s="141">
        <v>1</v>
      </c>
      <c r="B59" s="160" t="s">
        <v>38</v>
      </c>
      <c r="C59" s="15"/>
      <c r="D59" s="15"/>
      <c r="E59" s="18"/>
      <c r="F59" s="18"/>
      <c r="G59" s="18"/>
      <c r="H59" s="18"/>
      <c r="I59" s="15"/>
      <c r="J59" s="75"/>
      <c r="K59" s="15"/>
      <c r="L59" s="15"/>
      <c r="M59" s="161" t="s">
        <v>31</v>
      </c>
      <c r="N59" s="161"/>
      <c r="O59" s="161"/>
      <c r="P59" s="19"/>
      <c r="Q59" s="15"/>
      <c r="R59" s="15"/>
      <c r="S59" s="15"/>
      <c r="T59" s="15"/>
      <c r="U59" s="161" t="s">
        <v>32</v>
      </c>
      <c r="V59" s="161"/>
      <c r="W59" s="161"/>
      <c r="X59" s="19"/>
      <c r="Y59" s="162" t="s">
        <v>33</v>
      </c>
      <c r="Z59" s="162"/>
      <c r="AA59" s="162"/>
      <c r="AB59" s="103"/>
      <c r="AC59" s="43"/>
      <c r="AD59" s="45"/>
      <c r="AE59" s="28"/>
    </row>
    <row r="60" spans="1:31" ht="75" customHeight="1">
      <c r="A60" s="141"/>
      <c r="B60" s="160"/>
      <c r="C60" s="15"/>
      <c r="D60" s="15"/>
      <c r="E60" s="18"/>
      <c r="F60" s="18"/>
      <c r="G60" s="18"/>
      <c r="H60" s="18"/>
      <c r="I60" s="15"/>
      <c r="J60" s="75"/>
      <c r="K60" s="15"/>
      <c r="L60" s="15"/>
      <c r="M60" s="18"/>
      <c r="N60" s="20"/>
      <c r="O60" s="20"/>
      <c r="P60" s="20"/>
      <c r="Q60" s="15"/>
      <c r="R60" s="15"/>
      <c r="S60" s="15"/>
      <c r="T60" s="15"/>
      <c r="U60" s="162" t="s">
        <v>34</v>
      </c>
      <c r="V60" s="162"/>
      <c r="W60" s="162"/>
      <c r="X60" s="162"/>
      <c r="Y60" s="162"/>
      <c r="Z60" s="162"/>
      <c r="AA60" s="162"/>
      <c r="AB60" s="16"/>
      <c r="AC60" s="43"/>
      <c r="AD60" s="45"/>
      <c r="AE60" s="28"/>
    </row>
    <row r="61" spans="1:31" ht="75" customHeight="1">
      <c r="A61" s="140" t="s">
        <v>19</v>
      </c>
      <c r="B61" s="140"/>
      <c r="C61" s="57"/>
      <c r="D61" s="58"/>
      <c r="E61" s="58">
        <f>SUM(E13:E20,E22:E29,E31:E42,E45:E57)</f>
        <v>18</v>
      </c>
      <c r="F61" s="58">
        <f>SUM(F13:F20,F22:F29,F31:F42,F45:F57)</f>
        <v>236</v>
      </c>
      <c r="G61" s="58"/>
      <c r="H61" s="58">
        <f>SUM(H12:H20,H22:H29,H31:H42,H45:H57)</f>
        <v>30</v>
      </c>
      <c r="I61" s="58">
        <f>SUM(I13:I20,I22:I29,I31:I42,I45:I57)</f>
        <v>0</v>
      </c>
      <c r="J61" s="57">
        <f>SUM(J13:J20,J22:J29,J31:J42,J45:J57)</f>
        <v>239</v>
      </c>
      <c r="K61" s="57"/>
      <c r="L61" s="57">
        <f>SUM(L12:L20,L22:L29,L31:L42,L45:L57)</f>
        <v>30</v>
      </c>
      <c r="M61" s="58">
        <f>SUM(M13:M20,M22:M29,M31:M42,M45:M57)</f>
        <v>70</v>
      </c>
      <c r="N61" s="58">
        <f>SUM(N13:N20,N22:N29,N31:N42,N45:N57)</f>
        <v>253</v>
      </c>
      <c r="O61" s="58"/>
      <c r="P61" s="58">
        <f>SUM(P12:P20,P22:P29,P31:P42,P45:P57)</f>
        <v>30</v>
      </c>
      <c r="Q61" s="58">
        <f>SUM(Q13:Q20,Q22:Q29,Q31:Q42,Q45:Q57)</f>
        <v>70</v>
      </c>
      <c r="R61" s="58">
        <f>SUM(R13:R20,R22:R29,R31:R42,R45:R57)</f>
        <v>196</v>
      </c>
      <c r="S61" s="58"/>
      <c r="T61" s="58">
        <f>SUM(T12:T20,T22:T29,T31:T42,T45:T57)</f>
        <v>30</v>
      </c>
      <c r="U61" s="58">
        <f>SUM(U13:U20,U22:U29,U31:U42,U45:U57)</f>
        <v>10</v>
      </c>
      <c r="V61" s="58">
        <f>SUM(V13:V20,V22:V29,V31:V42,V45:V57)</f>
        <v>288</v>
      </c>
      <c r="W61" s="58"/>
      <c r="X61" s="58">
        <f>SUM(X12:X20,X22:X29,X31:X42,X45:X57)</f>
        <v>30</v>
      </c>
      <c r="Y61" s="58">
        <f>SUM(Y12:Y20,Y22:Y29,Y31:Y42,Y45:Y57)</f>
        <v>0</v>
      </c>
      <c r="Z61" s="58">
        <f>SUM(Z13:Z20,Z22:Z29,Z31:Z42,Z45:Z57)</f>
        <v>175</v>
      </c>
      <c r="AA61" s="58"/>
      <c r="AB61" s="58">
        <f>SUM(AB12:AB20,AB22:AB29,AB31:AB42,AB45:AB57)</f>
        <v>30</v>
      </c>
      <c r="AC61" s="58">
        <f>E61+F61+I61+J61+M61+N61+Q61+R61+U61+V61+Y61+Z61</f>
        <v>1555</v>
      </c>
      <c r="AD61" s="58">
        <f>H61+L61+P61+T61+X61+AB61</f>
        <v>180</v>
      </c>
      <c r="AE61" s="28"/>
    </row>
    <row r="62" spans="1:31" ht="75" customHeight="1">
      <c r="A62" s="140" t="s">
        <v>9</v>
      </c>
      <c r="B62" s="140"/>
      <c r="C62" s="57"/>
      <c r="D62" s="58"/>
      <c r="E62" s="140">
        <f>E61+F61</f>
        <v>254</v>
      </c>
      <c r="F62" s="140"/>
      <c r="G62" s="140"/>
      <c r="H62" s="58"/>
      <c r="I62" s="140">
        <f>I61+J61</f>
        <v>239</v>
      </c>
      <c r="J62" s="140"/>
      <c r="K62" s="140"/>
      <c r="L62" s="57"/>
      <c r="M62" s="140">
        <f>M61+N61</f>
        <v>323</v>
      </c>
      <c r="N62" s="140"/>
      <c r="O62" s="140"/>
      <c r="P62" s="58"/>
      <c r="Q62" s="140">
        <f>Q61+R61</f>
        <v>266</v>
      </c>
      <c r="R62" s="140"/>
      <c r="S62" s="140"/>
      <c r="T62" s="58"/>
      <c r="U62" s="140">
        <f>U61+V61</f>
        <v>298</v>
      </c>
      <c r="V62" s="140"/>
      <c r="W62" s="140"/>
      <c r="X62" s="58"/>
      <c r="Y62" s="140">
        <f>Y61+Z61</f>
        <v>175</v>
      </c>
      <c r="Z62" s="140"/>
      <c r="AA62" s="140"/>
      <c r="AB62" s="58"/>
      <c r="AC62" s="58">
        <f>SUM(AC13:AC20,AC22:AC29,AC31:AC42,AC45:AC57)</f>
        <v>1555</v>
      </c>
      <c r="AD62" s="58">
        <f>AD12+AD21+AD30+AD43</f>
        <v>180</v>
      </c>
      <c r="AE62" s="28"/>
    </row>
    <row r="63" spans="1:32" ht="39.75" customHeight="1">
      <c r="A63" s="122" t="s">
        <v>41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31"/>
      <c r="AC63" s="24" t="s">
        <v>61</v>
      </c>
      <c r="AD63" s="14"/>
      <c r="AF63" s="24" t="s">
        <v>61</v>
      </c>
    </row>
    <row r="64" spans="2:30" ht="75" customHeight="1">
      <c r="B64" s="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AD64"/>
    </row>
    <row r="65" spans="2:30" ht="24" customHeight="1">
      <c r="B65" s="25"/>
      <c r="AD65"/>
    </row>
    <row r="66" ht="24" customHeight="1">
      <c r="AD66"/>
    </row>
    <row r="67" ht="24" customHeight="1">
      <c r="AD67"/>
    </row>
    <row r="68" ht="24" customHeight="1">
      <c r="AD68" s="35"/>
    </row>
    <row r="69" ht="24" customHeight="1">
      <c r="AD69" s="35"/>
    </row>
    <row r="70" ht="24" customHeight="1">
      <c r="AD70" s="35"/>
    </row>
    <row r="71" ht="24" customHeight="1">
      <c r="AD71" s="24"/>
    </row>
    <row r="72" ht="24" customHeight="1">
      <c r="AD72" s="24"/>
    </row>
    <row r="73" ht="24" customHeight="1">
      <c r="AD73" s="24"/>
    </row>
    <row r="74" ht="24" customHeight="1">
      <c r="AD74" s="24"/>
    </row>
    <row r="75" ht="24" customHeight="1">
      <c r="AD75" s="24"/>
    </row>
    <row r="76" ht="24" customHeight="1">
      <c r="AD76" s="24"/>
    </row>
    <row r="77" ht="24" customHeight="1">
      <c r="AD77" s="24"/>
    </row>
    <row r="78" ht="24" customHeight="1">
      <c r="AD78" s="24"/>
    </row>
    <row r="79" ht="24" customHeight="1">
      <c r="AD79" s="24"/>
    </row>
    <row r="80" ht="24" customHeight="1">
      <c r="AD80" s="24"/>
    </row>
    <row r="81" ht="24" customHeight="1">
      <c r="AD81" s="24"/>
    </row>
    <row r="82" ht="24" customHeight="1">
      <c r="AD82" s="24"/>
    </row>
    <row r="83" ht="24" customHeight="1">
      <c r="AD83" s="24"/>
    </row>
    <row r="84" ht="24" customHeight="1">
      <c r="AD84" s="24"/>
    </row>
    <row r="85" ht="24" customHeight="1">
      <c r="AD85" s="24"/>
    </row>
    <row r="86" ht="24" customHeight="1">
      <c r="AD86" s="24"/>
    </row>
    <row r="87" ht="24" customHeight="1">
      <c r="AD87" s="24"/>
    </row>
    <row r="88" ht="24" customHeight="1">
      <c r="AD88" s="24"/>
    </row>
    <row r="89" ht="24" customHeight="1">
      <c r="AD89" s="24"/>
    </row>
    <row r="90" ht="24" customHeight="1">
      <c r="AD90" s="24"/>
    </row>
    <row r="91" ht="24" customHeight="1">
      <c r="AD91" s="24"/>
    </row>
    <row r="92" ht="24" customHeight="1">
      <c r="AD92" s="24"/>
    </row>
    <row r="93" ht="24" customHeight="1">
      <c r="AD93" s="24"/>
    </row>
    <row r="94" ht="24" customHeight="1">
      <c r="AD94" s="24"/>
    </row>
    <row r="95" ht="24" customHeight="1">
      <c r="AD95" s="24"/>
    </row>
  </sheetData>
  <sheetProtection/>
  <mergeCells count="57">
    <mergeCell ref="M62:O62"/>
    <mergeCell ref="Q62:S62"/>
    <mergeCell ref="U62:W62"/>
    <mergeCell ref="Y62:AA62"/>
    <mergeCell ref="A63:AA63"/>
    <mergeCell ref="A61:B61"/>
    <mergeCell ref="A62:B62"/>
    <mergeCell ref="E62:G62"/>
    <mergeCell ref="I62:K62"/>
    <mergeCell ref="B58:AB58"/>
    <mergeCell ref="A59:A60"/>
    <mergeCell ref="B59:B60"/>
    <mergeCell ref="M59:O59"/>
    <mergeCell ref="U59:W59"/>
    <mergeCell ref="Y59:AA59"/>
    <mergeCell ref="U60:AA60"/>
    <mergeCell ref="B43:AB43"/>
    <mergeCell ref="B44:AB44"/>
    <mergeCell ref="U10:U11"/>
    <mergeCell ref="V10:W10"/>
    <mergeCell ref="X10:X11"/>
    <mergeCell ref="Y10:Y11"/>
    <mergeCell ref="Z10:AA10"/>
    <mergeCell ref="AB10:AB11"/>
    <mergeCell ref="M10:M11"/>
    <mergeCell ref="N10:O10"/>
    <mergeCell ref="P10:P11"/>
    <mergeCell ref="Q10:Q11"/>
    <mergeCell ref="R10:S10"/>
    <mergeCell ref="T10:T11"/>
    <mergeCell ref="AC8:AC11"/>
    <mergeCell ref="AD8:AD11"/>
    <mergeCell ref="M8:T8"/>
    <mergeCell ref="U8:AB8"/>
    <mergeCell ref="E9:H9"/>
    <mergeCell ref="I9:L9"/>
    <mergeCell ref="M9:P9"/>
    <mergeCell ref="Q9:T9"/>
    <mergeCell ref="U9:X9"/>
    <mergeCell ref="Y9:AB9"/>
    <mergeCell ref="E10:E11"/>
    <mergeCell ref="F10:G10"/>
    <mergeCell ref="A8:A11"/>
    <mergeCell ref="B8:B11"/>
    <mergeCell ref="C8:C11"/>
    <mergeCell ref="E8:L8"/>
    <mergeCell ref="H10:H11"/>
    <mergeCell ref="I10:I11"/>
    <mergeCell ref="J10:K10"/>
    <mergeCell ref="L10:L11"/>
    <mergeCell ref="A1:K1"/>
    <mergeCell ref="AD1:AD7"/>
    <mergeCell ref="A2:K2"/>
    <mergeCell ref="A3:K3"/>
    <mergeCell ref="A4:K4"/>
    <mergeCell ref="A5:K5"/>
    <mergeCell ref="C6:AB6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kamnie</dc:creator>
  <cp:keywords/>
  <dc:description/>
  <cp:lastModifiedBy>Władysław Chlopicki</cp:lastModifiedBy>
  <cp:lastPrinted>2018-09-06T11:05:45Z</cp:lastPrinted>
  <dcterms:created xsi:type="dcterms:W3CDTF">2005-05-25T09:50:47Z</dcterms:created>
  <dcterms:modified xsi:type="dcterms:W3CDTF">2018-09-06T11:07:53Z</dcterms:modified>
  <cp:category/>
  <cp:version/>
  <cp:contentType/>
  <cp:contentStatus/>
</cp:coreProperties>
</file>